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42" documentId="13_ncr:1_{A0D7167F-57A5-4E58-8014-5A69432ECCA5}" xr6:coauthVersionLast="47" xr6:coauthVersionMax="47" xr10:uidLastSave="{1B5E1F2B-500D-C547-BE63-3E9D53CCD933}"/>
  <bookViews>
    <workbookView xWindow="0" yWindow="500" windowWidth="38400" windowHeight="19400" xr2:uid="{00000000-000D-0000-FFFF-FFFF00000000}"/>
  </bookViews>
  <sheets>
    <sheet name="Disclaimer" sheetId="3" r:id="rId1"/>
    <sheet name="Definitions" sheetId="2" r:id="rId2"/>
    <sheet name="Liquefied_gas_electrolyt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27" i="1"/>
  <c r="I28" i="1"/>
  <c r="I25" i="1"/>
  <c r="I22" i="1"/>
  <c r="I23" i="1"/>
  <c r="I21" i="1"/>
  <c r="I18" i="1"/>
  <c r="I19" i="1"/>
  <c r="I17" i="1"/>
  <c r="I13" i="1"/>
  <c r="I14" i="1"/>
  <c r="I15" i="1"/>
  <c r="I12" i="1"/>
  <c r="I8" i="1"/>
  <c r="I9" i="1"/>
  <c r="I10" i="1"/>
  <c r="I7" i="1"/>
  <c r="I5" i="1"/>
  <c r="I3" i="1"/>
  <c r="I4" i="1"/>
  <c r="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tc={94F63B9E-67B0-482F-AF9A-7E83C358FF2E}</author>
    <author>tc={08F5E32A-4EF5-4ED0-971D-0E5D582CD2A1}</author>
    <author>tc={F7A0CBE6-8539-45C9-94D7-115FA2EFCA95}</author>
    <author>tc={8A02FDE9-DBDC-4E6D-A293-1112E621DAB3}</author>
    <author>tc={EC120923-1043-4CD9-A39F-680FC009C5AD}</author>
  </authors>
  <commentList>
    <comment ref="F2" authorId="0" shapeId="0" xr:uid="{94F63B9E-67B0-482F-AF9A-7E83C358FF2E}">
      <text>
        <t xml:space="preserve">[Threaded comment]
Your version of Excel allows you to read this threaded comment; however, any edits to it will get removed if the file is opened in a newer version of Excel. Learn more: https://go.microsoft.com/fwlink/?linkid=870924
Comment:
    I would expect fire to occur less often than power loss? This was originally a 7. </t>
      </text>
    </comment>
    <comment ref="D3" authorId="1" shapeId="0" xr:uid="{08F5E32A-4EF5-4ED0-971D-0E5D582CD2A1}">
      <text>
        <t xml:space="preserve">[Threaded comment]
Your version of Excel allows you to read this threaded comment; however, any edits to it will get removed if the file is opened in a newer version of Excel. Learn more: https://go.microsoft.com/fwlink/?linkid=870924
Comment:
    In the Li FMEA, this was a 10. But this seems more loss of function than hazard since there's no fire? </t>
      </text>
    </comment>
    <comment ref="F3" authorId="2" shapeId="0" xr:uid="{F7A0CBE6-8539-45C9-94D7-115FA2EFCA95}">
      <text>
        <t>[Threaded comment]
Your version of Excel allows you to read this threaded comment; however, any edits to it will get removed if the file is opened in a newer version of Excel. Learn more: https://go.microsoft.com/fwlink/?linkid=870924
Comment:
    I would expected fire to occur less often than power loss. This was originally a 5.</t>
      </text>
    </comment>
    <comment ref="D7" authorId="3" shapeId="0" xr:uid="{8A02FDE9-DBDC-4E6D-A293-1112E621DAB3}">
      <text>
        <t>[Threaded comment]
Your version of Excel allows you to read this threaded comment; however, any edits to it will get removed if the file is opened in a newer version of Excel. Learn more: https://go.microsoft.com/fwlink/?linkid=870924
Comment:
    @UL: Should the severity value for a fire always be the same? In the original FMEA for Li, the value here was a 5. I updated it to be consistent with the 10 given for fire under fast charge.</t>
      </text>
    </comment>
    <comment ref="D17" authorId="4" shapeId="0" xr:uid="{EC120923-1043-4CD9-A39F-680FC009C5AD}">
      <text>
        <t>[Threaded comment]
Your version of Excel allows you to read this threaded comment; however, any edits to it will get removed if the file is opened in a newer version of Excel. Learn more: https://go.microsoft.com/fwlink/?linkid=870924
Comment:
    Loss of function should always be the highest ranking in a category. Originally, this was a 5 - lower than the partial function severity score.</t>
      </text>
    </comment>
  </commentList>
</comments>
</file>

<file path=xl/sharedStrings.xml><?xml version="1.0" encoding="utf-8"?>
<sst xmlns="http://schemas.openxmlformats.org/spreadsheetml/2006/main" count="144" uniqueCount="116">
  <si>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</si>
  <si>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</si>
  <si>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</si>
  <si>
    <t>Function</t>
  </si>
  <si>
    <t>Potential Failure</t>
  </si>
  <si>
    <t>Effect</t>
  </si>
  <si>
    <t>Severity</t>
  </si>
  <si>
    <t>Potential cause of mechanisum of Failure</t>
  </si>
  <si>
    <t>Occurrence</t>
  </si>
  <si>
    <t>Current method of Detection/control (EV Field)</t>
  </si>
  <si>
    <t xml:space="preserve">How Good is the detection </t>
  </si>
  <si>
    <t>RPN</t>
  </si>
  <si>
    <t>Recommended Actions</t>
  </si>
  <si>
    <t>Fast charging to 100% SOC in 15 minutes at 25°C</t>
  </si>
  <si>
    <t>Unintended Function (resultant fire stops vehicle from operating and leads to catastrophic events)</t>
  </si>
  <si>
    <t>Fire</t>
  </si>
  <si>
    <t>Lithium-plating, O2 release from the LNMO cathode. (Lithium dendrites that form due to fast charging can pierce the separator, causing an internal short circuit that leads to thermal runaway and fire, resulting in vehicle shutdown and safety risk). Failure of pressurized cell can causes electrolyte release.</t>
  </si>
  <si>
    <t>Voltage drop, temp spike, automatic message to manufacturer, can result in loss of BMS data</t>
  </si>
  <si>
    <r>
      <rPr>
        <sz val="14"/>
        <rFont val="Calibri"/>
        <family val="2"/>
        <scheme val="minor"/>
      </rPr>
      <t>Anode design such as thickness, porosity, composition, N/P ratio, optimized tab design such as multitabs, doping of CAM,</t>
    </r>
    <r>
      <rPr>
        <sz val="14"/>
        <color theme="1"/>
        <rFont val="Calibri"/>
        <family val="2"/>
        <scheme val="minor"/>
      </rPr>
      <t xml:space="preserve"> optimize fast charge profile with current tapering near high SOC</t>
    </r>
  </si>
  <si>
    <t>No Function (the battery life ends)</t>
  </si>
  <si>
    <t>Power loss and temperature rise</t>
  </si>
  <si>
    <t>The SEI thickens. Active Li loss, Impedance rise (Transition metal dissolution and progressive SEI thickening leading to loss of active lithium, an increase in internal resistance, and eventual electrical failure with sudden power loss).</t>
  </si>
  <si>
    <t>High temperatures sensed, Activation of thermal fuse,  voltage drop observed</t>
  </si>
  <si>
    <r>
      <rPr>
        <sz val="14"/>
        <rFont val="Calibri"/>
        <family val="2"/>
        <scheme val="minor"/>
      </rPr>
      <t xml:space="preserve">Use of optimized formation protocol to prevent thick SEI formation, </t>
    </r>
    <r>
      <rPr>
        <sz val="14"/>
        <color theme="1"/>
        <rFont val="Calibri"/>
        <family val="2"/>
        <scheme val="minor"/>
      </rPr>
      <t>use SEI-stabilizing additives to prevent thickening, cell design for power application (e.g., thinner electrodes), surface coating of cathode, doping of CAM, thermal management to control temperature rise</t>
    </r>
  </si>
  <si>
    <t>Partial Function (the failure reduces driving range)</t>
  </si>
  <si>
    <t>Capacity fade and power loss</t>
  </si>
  <si>
    <t>LNMO and Graphite active material loss, Impedance rise (Repeated cycles at full charge and full discharge cause structural damage to LNMO and graphite electrodes and SEI instability, which leads to fast loss of cell capacity that will eventually result in reduced driving range, requiring earlier-than-expected recharge)</t>
  </si>
  <si>
    <t>SoH tracking,  cycle life capacity trend, BMS disconnect</t>
  </si>
  <si>
    <r>
      <t xml:space="preserve">Cathode and anode design optimization, </t>
    </r>
    <r>
      <rPr>
        <sz val="14"/>
        <rFont val="Calibri"/>
        <family val="2"/>
        <scheme val="minor"/>
      </rPr>
      <t>conservative</t>
    </r>
    <r>
      <rPr>
        <sz val="14"/>
        <color theme="1"/>
        <rFont val="Calibri"/>
        <family val="2"/>
        <scheme val="minor"/>
      </rPr>
      <t xml:space="preserve"> operational voltage range, N/P balancing, SEI stabilization strategy</t>
    </r>
  </si>
  <si>
    <r>
      <t xml:space="preserve">Intermittent Function (the failure </t>
    </r>
    <r>
      <rPr>
        <sz val="14"/>
        <rFont val="Calibri"/>
        <family val="2"/>
        <scheme val="minor"/>
      </rPr>
      <t>starts/stops unpredictably</t>
    </r>
    <r>
      <rPr>
        <sz val="14"/>
        <color theme="1"/>
        <rFont val="Calibri"/>
        <family val="2"/>
        <scheme val="minor"/>
      </rPr>
      <t>)</t>
    </r>
  </si>
  <si>
    <t>Power loss and energy loss/Temperature rise</t>
  </si>
  <si>
    <t>Poor lithium diffusion in the electrodes and electrolyte breakdown (Over the repeated charge-discharge cycles, poor lithium diffusion in aged LNMO and graphite electrodes and uneven SEI growth may cause loss of power and energy, resulting in a lowering of the driving range and unexpected performance drops).</t>
  </si>
  <si>
    <t>Voltage drift leading to uneven performance, temperature spikes recorded</t>
  </si>
  <si>
    <t>Improved morphology of electrodes, optimized electrolyte formulations</t>
  </si>
  <si>
    <t>Normal charge-discharge cycling for &gt;500 cycles (long-term aging)</t>
  </si>
  <si>
    <t>Most likely in case of a rare internal defect: Not expected in normal aging (Rare internal defects such as poor manufacturing quality may cause localized short circuits in the field, potentially leading to pressure rise, venting, fire, and thermal runaway-resulting in vehicle shutdown and safety risk). Also, electrolyte shifting between liquid and gas states, may cause shifting of internal components, which may cause a short-circuit.</t>
  </si>
  <si>
    <t>Changes in impedance or internal resistance, loss or lowering of battery capacity due to loss in cells in any bank, increased self discharge</t>
  </si>
  <si>
    <t>Quality control in manufacturing, stringent screening of cells after formation and before battery assembly. Understand boundaries of electrolyte phase change.</t>
  </si>
  <si>
    <t>No Function (eventual loss of battery performance with aging)</t>
  </si>
  <si>
    <t>Power loss and Temperature rise</t>
  </si>
  <si>
    <t xml:space="preserve">Electrode impedance rise limits rate capability while the battery still retains much of its capacity. Prolonged cycling at standard charge/discharge conditions leads to lithium inventory depletion and gradual impedance growth due to continuous SEI formation. </t>
  </si>
  <si>
    <t>BMS alert, temperature spike as resistance increases</t>
  </si>
  <si>
    <t>Electrode and tab design optimization for such C-rates, operational voltage range to minimize significant SEI formation</t>
  </si>
  <si>
    <r>
      <t>Partial Function (the failure is</t>
    </r>
    <r>
      <rPr>
        <sz val="14"/>
        <rFont val="Calibri"/>
        <family val="2"/>
        <scheme val="minor"/>
      </rPr>
      <t xml:space="preserve"> gradual loss in power capability</t>
    </r>
    <r>
      <rPr>
        <sz val="14"/>
        <color theme="1"/>
        <rFont val="Calibri"/>
        <family val="2"/>
        <scheme val="minor"/>
      </rPr>
      <t>)</t>
    </r>
  </si>
  <si>
    <t>SEI growth, Li loss, and active material loss. Extended rest periods at high SOC or very low SOC may accelerate side reactions such as electrolyte decomposition and gas formation.</t>
  </si>
  <si>
    <t>SoH tracking, voltage loss recorded, cycle life capacity fade trend</t>
  </si>
  <si>
    <t>N/P balancing, restricted voltage range of operation, artificially stable SEI, electrolyte optimization</t>
  </si>
  <si>
    <r>
      <t>Intermittent Function (</t>
    </r>
    <r>
      <rPr>
        <sz val="14"/>
        <rFont val="Calibri"/>
        <family val="2"/>
        <scheme val="minor"/>
      </rPr>
      <t>the failure starts/stops unpredictably</t>
    </r>
    <r>
      <rPr>
        <sz val="14"/>
        <color theme="1"/>
        <rFont val="Calibri"/>
        <family val="2"/>
        <scheme val="minor"/>
      </rPr>
      <t>)</t>
    </r>
  </si>
  <si>
    <t>Partial utilization of electrodes (electrolyte transition between liquid and gas states leads to inconsistent wetting)</t>
  </si>
  <si>
    <t>Voltage drift, Unstable performance</t>
  </si>
  <si>
    <t>N/P balancing, implement cycle-count-based SoH recalibration and monitor IR trends. Understand boundaries of electrolyte phase change.</t>
  </si>
  <si>
    <t>Normal charge-discharge cycling at −20°C</t>
  </si>
  <si>
    <t>Unintended Function (resultant fire stops the vehicle and also leads to catastroohic events)</t>
  </si>
  <si>
    <t xml:space="preserve">Fire </t>
  </si>
  <si>
    <t>Li plating and dendrite formation induced short at low temperature minimized due to unique properties/viscosity of liquified gas electrolyte</t>
  </si>
  <si>
    <t>Sudden voltage drop, impedance spike, high temperature spike</t>
  </si>
  <si>
    <t>Anode design optimization (thinner anode, higher porosity, smaller particle size) optimized thermal management system</t>
  </si>
  <si>
    <t>No Function (resultant fire leads to catastrophic events)</t>
  </si>
  <si>
    <t>Ion transport limitations at low T minimized due to unique properties/viscoscity of liquified gas electrolyte. Otherwise, charge acceptance impeded,  leading to a complete inability to charge, high impedance, and rapid voltage collapse, resulting in thermal runaway and fire.</t>
  </si>
  <si>
    <t>Voltage collapse, temperature spike, increased impedance, pack-level cutoff</t>
  </si>
  <si>
    <t xml:space="preserve"> Electrode design to support charge transfer, optimized thermal management system</t>
  </si>
  <si>
    <t>Partial Function (increased charge time with severely reduced battery function)</t>
  </si>
  <si>
    <t>Capacity fade and Power loss</t>
  </si>
  <si>
    <t xml:space="preserve">Slower Li⁺ intercalation/deintercalation: incomplete LNMO electrode and graphite electrode utilization (At low temperatures, kinetic limitations in both electrodes prevent full lithiation and delithiation, causing incomplete utilization. This results in slower charging and reduced effective capacity). </t>
  </si>
  <si>
    <t>Low CE, rising impedance, charging inefficiency</t>
  </si>
  <si>
    <t>Electrode design (smaller particle size), optimized thermal management system, preheating before charging (apply embedded resistive heaters to gently pre-warm the cell in ultra-cold conditions )</t>
  </si>
  <si>
    <t>Intermittent Function (increased internal degradation leads to unexpected stops in battery function)</t>
  </si>
  <si>
    <t>Interfacial instability, nonuniform Li deposition, Poor coulombic efficiency due to side reactions (limited Li plating due to liquified gas electrolyte)</t>
  </si>
  <si>
    <t>Voltage spikes, increasing impedance and internal resistance, inability to start at low temperatures</t>
  </si>
  <si>
    <t>Rest condition at 100% SOC and 25°C for cycle-aged cells</t>
  </si>
  <si>
    <t>No Function (early loss in capacity and power due to accelerated aging)</t>
  </si>
  <si>
    <t>Accelerated capacity fade and power loss</t>
  </si>
  <si>
    <t xml:space="preserve">No major impact unless stored long-term at high SOC and high temperatures which causes electrolyte degradation and the thickening of the SEI layer (resulting in accelerated aging that can give rise to failure during battery charge or vehicle startup). </t>
  </si>
  <si>
    <t>BMS alert, high temperatures observed</t>
  </si>
  <si>
    <t>Storage at low SOC and cooler temperatures, use of thermally stable electrolytes</t>
  </si>
  <si>
    <t>Partial Function (early loss in battery power due to accelerated aging)</t>
  </si>
  <si>
    <t>SEI growth continues even at rest; slow Li loss via parasitic reactions. Upon restart, this manifests as slower kinetics and higher overpotential, lowering charge/discharge rates</t>
  </si>
  <si>
    <t>SoH tracking, cycle life capacity and internal resistance trend</t>
  </si>
  <si>
    <t>Storage at low SOC and cooler temperatures, avoid storage at &gt;30°C environments during 100% SOC storage</t>
  </si>
  <si>
    <r>
      <t>Intermittent Function (</t>
    </r>
    <r>
      <rPr>
        <sz val="14"/>
        <rFont val="Calibri"/>
        <family val="2"/>
        <scheme val="minor"/>
      </rPr>
      <t>starts/stops unpredictably</t>
    </r>
    <r>
      <rPr>
        <sz val="14"/>
        <color theme="1"/>
        <rFont val="Calibri"/>
        <family val="2"/>
        <scheme val="minor"/>
      </rPr>
      <t>)</t>
    </r>
  </si>
  <si>
    <t xml:space="preserve">Self-discharge due to continuous growth of the SEI  </t>
  </si>
  <si>
    <t>Voltage drift</t>
  </si>
  <si>
    <t>N/P balancing, restricted voltage range of operation, artificially stable SEI, electrolyte optimization, storage at low SOC</t>
  </si>
  <si>
    <t>Full discharge from 100% to 0% SOC at 25°C</t>
  </si>
  <si>
    <t>Unintended Function (fire risk leads to loss of vehicle function as well as catastrophic events)</t>
  </si>
  <si>
    <t>Over-discharge below safe cutoff voltage leads to Cu dissolution and internal shorts (Excessive current draw and over-discharge will lead to copper dissolution from the anode current collector, which deposits as copper metal in subsequent charge, resulting in internal short circuit risks and potential thermal instability).</t>
  </si>
  <si>
    <t>Low-voltage cutoff via BMS, sudden drop in terminal voltage</t>
  </si>
  <si>
    <t>Voltage cutoff during discharge by the BMS (Over-Discharge Protection Logic in BMS).Current collector alloy optimization (Use Cu–Ni alloy or stainless-steel coating to improve resistance to electrochemical dissolution)</t>
  </si>
  <si>
    <t>No Function (loss of battery and vehicle performance)</t>
  </si>
  <si>
    <t>Power loss, capacity loss, and Temperature rise</t>
  </si>
  <si>
    <t>Repeated full discharge cycles may degrade the graphite anode structure, leading to increased impedance, lithium isolation, and failure to deliver usable capacity in subsequent cycles.</t>
  </si>
  <si>
    <t>SoH tracking, capacity fade detection</t>
  </si>
  <si>
    <t>Use of low C-rate discharge current or after 100% SOC discharge, apply a low-current recharge (C/20–C/10) to allow uniform lithium reinsertion into graphite and minimize localized plating, optimized cell design</t>
  </si>
  <si>
    <t>Partial Function (loss of battery power capability)</t>
  </si>
  <si>
    <t>Structural stress in LNMO and graphite electrodes during full DOD cycling (Full discharge cycling can lead to electrode fatigue, limiting lithium reinsertion and resulting in reduced rate capability).</t>
  </si>
  <si>
    <t>Increased IR, power fade alerts, thermal rise during discharge</t>
  </si>
  <si>
    <t>Attention to morphology like surface roughness, distribution of primary and secondary particles, use of low c-rate, avoid cycling 0–100% SOC regularly. Conduct partial cycles with C/10 or slower rates to recondition fatigued electrodes</t>
  </si>
  <si>
    <t>Normal charge-discharge cycling at elevated temperature (&gt;40°C)</t>
  </si>
  <si>
    <t>Unintended Function (fire and catastrophic events can occur)</t>
  </si>
  <si>
    <t>Liquified gas electrolyte changes from liquid to gas phase - triggering cell venting; separator shrinkage leading to internal shorts which cause fire.</t>
  </si>
  <si>
    <t>Temperature sensors, sudden BMS protective control activation</t>
  </si>
  <si>
    <t>Use of ceramic-coated separator, thermally stable electrolyte, optimized thermal management</t>
  </si>
  <si>
    <t>No Function (failure to function as required)</t>
  </si>
  <si>
    <t>Accelerated aging leading to fire</t>
  </si>
  <si>
    <t>Transition metal dissolution in LNMO, excessive SEI growth, liquified gas electrolyte gases out/salts crash out (Repeated exposure to high temperature accelerates cathode and anode degradation, leading to irreversible lithium loss and eventual cell shutdown, causing failure to charge and discharge)</t>
  </si>
  <si>
    <t>Voltage collapse, rapid impedance rise, sluggish charge current acceptance</t>
  </si>
  <si>
    <t>Cathode stabilization added (coating or doping of cathode particles),  add chelating agents or complexing additives (e.g., borate esters) to bind dissolved Mn²⁺/Ni²⁺ and prevent them from reaching the anode, thermally stable electrolyte, optimized thermal management</t>
  </si>
  <si>
    <r>
      <t>Partial Function (</t>
    </r>
    <r>
      <rPr>
        <sz val="14"/>
        <rFont val="Calibri"/>
        <family val="2"/>
        <scheme val="minor"/>
      </rPr>
      <t>failure is reduced rate capability</t>
    </r>
    <r>
      <rPr>
        <sz val="14"/>
        <color theme="1"/>
        <rFont val="Calibri"/>
        <family val="2"/>
        <scheme val="minor"/>
      </rPr>
      <t>)</t>
    </r>
  </si>
  <si>
    <t>Power loss and Energy loss</t>
  </si>
  <si>
    <t xml:space="preserve">Salt precipitates from liquified gas electrolyte, reducing conductivity and inhibiting cycling. </t>
  </si>
  <si>
    <t>CE tracking, IR trends</t>
  </si>
  <si>
    <t xml:space="preserve">Thermally stable electrolyte; Low c-rates or adaptive charging protocols at elevated temperatures, optimized thermal management system. </t>
  </si>
  <si>
    <r>
      <t>Intermittent Function (</t>
    </r>
    <r>
      <rPr>
        <sz val="14"/>
        <rFont val="Calibri"/>
        <family val="2"/>
        <scheme val="minor"/>
      </rPr>
      <t>unpredictable fall in performance</t>
    </r>
    <r>
      <rPr>
        <sz val="14"/>
        <color theme="1"/>
        <rFont val="Calibri"/>
        <family val="2"/>
        <scheme val="minor"/>
      </rPr>
      <t>)</t>
    </r>
  </si>
  <si>
    <t>Localized lithium metal deposition and transition metal (TM) ion deposition can destabilize the SEI layer, leading to voltage fluctuations and intermittent micro-short circuits. These high-temperature-induced instabilities may trigger BMS protection events and interrupt normal battery operation</t>
  </si>
  <si>
    <t>BMS cutoff trends, anomaly detection in power delivery</t>
  </si>
  <si>
    <t>Restrict high SOC + high-temperature operation simultaneously (especially &gt;90% SOC at &gt;40°C), surface-coated or doped cathode particles, and optimized thermal management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</si>
</sst>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sz val="14"/>
      <name val="Calibri"/>
      <family val="2"/>
      <scheme val="minor"/>
    </font>
    <font>
      <sz val="10"/>
      <color rgb="FF333333"/>
      <name val="Times New Roman"/>
      <family val="1"/>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0" borderId="1" xfId="0" applyFont="1" applyBorder="1" applyAlignment="1">
      <alignment horizontal="center" vertical="center" wrapText="1"/>
    </xf>
    <xf numFmtId="0" fontId="2" fillId="0" borderId="0" xfId="0" applyFont="1" applyAlignment="1">
      <alignment wrapText="1"/>
    </xf>
    <xf numFmtId="0" fontId="2"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wrapText="1"/>
    </xf>
    <xf numFmtId="0" fontId="2" fillId="2" borderId="0" xfId="0" applyFont="1" applyFill="1"/>
    <xf numFmtId="0" fontId="5"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394601</xdr:colOff>
      <xdr:row>2</xdr:row>
      <xdr:rowOff>0</xdr:rowOff>
    </xdr:from>
    <xdr:to>
      <xdr:col>14</xdr:col>
      <xdr:colOff>355979</xdr:colOff>
      <xdr:row>24</xdr:row>
      <xdr:rowOff>149774</xdr:rowOff>
    </xdr:to>
    <xdr:pic>
      <xdr:nvPicPr>
        <xdr:cNvPr id="6" name="Picture 5">
          <a:extLst>
            <a:ext uri="{FF2B5EF4-FFF2-40B4-BE49-F238E27FC236}">
              <a16:creationId xmlns:a16="http://schemas.microsoft.com/office/drawing/2014/main" id="{21FFEA05-70D8-5642-BADB-92CA089310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9401" y="381000"/>
          <a:ext cx="3999978" cy="4340774"/>
        </a:xfrm>
        <a:prstGeom prst="rect">
          <a:avLst/>
        </a:prstGeom>
        <a:noFill/>
        <a:ln>
          <a:noFill/>
        </a:ln>
      </xdr:spPr>
    </xdr:pic>
    <xdr:clientData/>
  </xdr:twoCellAnchor>
  <xdr:twoCellAnchor editAs="oneCell">
    <xdr:from>
      <xdr:col>14</xdr:col>
      <xdr:colOff>385101</xdr:colOff>
      <xdr:row>2</xdr:row>
      <xdr:rowOff>89420</xdr:rowOff>
    </xdr:from>
    <xdr:to>
      <xdr:col>21</xdr:col>
      <xdr:colOff>104391</xdr:colOff>
      <xdr:row>24</xdr:row>
      <xdr:rowOff>153570</xdr:rowOff>
    </xdr:to>
    <xdr:pic>
      <xdr:nvPicPr>
        <xdr:cNvPr id="7" name="Picture 6" descr="A table with text on it&#10;&#10;Description automatically generated">
          <a:extLst>
            <a:ext uri="{FF2B5EF4-FFF2-40B4-BE49-F238E27FC236}">
              <a16:creationId xmlns:a16="http://schemas.microsoft.com/office/drawing/2014/main" id="{7AFDDA95-07DF-A04D-9F53-5ED8BE9B48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8501" y="470420"/>
          <a:ext cx="4430990" cy="4255150"/>
        </a:xfrm>
        <a:prstGeom prst="rect">
          <a:avLst/>
        </a:prstGeom>
        <a:noFill/>
        <a:ln>
          <a:noFill/>
        </a:ln>
      </xdr:spPr>
    </xdr:pic>
    <xdr:clientData/>
  </xdr:twoCellAnchor>
  <xdr:twoCellAnchor editAs="oneCell">
    <xdr:from>
      <xdr:col>21</xdr:col>
      <xdr:colOff>181795</xdr:colOff>
      <xdr:row>2</xdr:row>
      <xdr:rowOff>41991</xdr:rowOff>
    </xdr:from>
    <xdr:to>
      <xdr:col>26</xdr:col>
      <xdr:colOff>109005</xdr:colOff>
      <xdr:row>24</xdr:row>
      <xdr:rowOff>81950</xdr:rowOff>
    </xdr:to>
    <xdr:pic>
      <xdr:nvPicPr>
        <xdr:cNvPr id="8" name="Picture 7" descr="A white sheet with black text&#10;&#10;Description automatically generated">
          <a:extLst>
            <a:ext uri="{FF2B5EF4-FFF2-40B4-BE49-F238E27FC236}">
              <a16:creationId xmlns:a16="http://schemas.microsoft.com/office/drawing/2014/main" id="{C4FDCABE-8FEE-7445-A131-543539714C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16895" y="422991"/>
          <a:ext cx="3292710" cy="4230959"/>
        </a:xfrm>
        <a:prstGeom prst="rect">
          <a:avLst/>
        </a:prstGeom>
        <a:noFill/>
        <a:ln>
          <a:noFill/>
        </a:ln>
      </xdr:spPr>
    </xdr:pic>
    <xdr:clientData/>
  </xdr:twoCellAnchor>
  <xdr:twoCellAnchor editAs="oneCell">
    <xdr:from>
      <xdr:col>0</xdr:col>
      <xdr:colOff>0</xdr:colOff>
      <xdr:row>2</xdr:row>
      <xdr:rowOff>63761</xdr:rowOff>
    </xdr:from>
    <xdr:to>
      <xdr:col>8</xdr:col>
      <xdr:colOff>4099</xdr:colOff>
      <xdr:row>13</xdr:row>
      <xdr:rowOff>46167</xdr:rowOff>
    </xdr:to>
    <xdr:pic>
      <xdr:nvPicPr>
        <xdr:cNvPr id="9" name="Picture 8">
          <a:extLst>
            <a:ext uri="{FF2B5EF4-FFF2-40B4-BE49-F238E27FC236}">
              <a16:creationId xmlns:a16="http://schemas.microsoft.com/office/drawing/2014/main" id="{76399934-25BF-7748-93D2-CF69F4BC3700}"/>
            </a:ext>
          </a:extLst>
        </xdr:cNvPr>
        <xdr:cNvPicPr>
          <a:picLocks noChangeAspect="1"/>
        </xdr:cNvPicPr>
      </xdr:nvPicPr>
      <xdr:blipFill>
        <a:blip xmlns:r="http://schemas.openxmlformats.org/officeDocument/2006/relationships" r:embed="rId4"/>
        <a:stretch>
          <a:fillRect/>
        </a:stretch>
      </xdr:blipFill>
      <xdr:spPr>
        <a:xfrm>
          <a:off x="0" y="444761"/>
          <a:ext cx="5315874" cy="20779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reger, Yuliya" id="{26CD92DE-AEFE-4371-98E9-58AFC65BD3D5}" userId="S::ypreger@sandia.gov::fa06be9e-9e5e-4424-9555-1fb0a2dabbf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 dT="2025-08-04T23:34:21.18" personId="{26CD92DE-AEFE-4371-98E9-58AFC65BD3D5}" id="{94F63B9E-67B0-482F-AF9A-7E83C358FF2E}">
    <text xml:space="preserve">I would expect fire to occur less often than power loss? This was originally a 7. </text>
  </threadedComment>
  <threadedComment ref="D3" dT="2025-08-04T23:21:11.51" personId="{26CD92DE-AEFE-4371-98E9-58AFC65BD3D5}" id="{08F5E32A-4EF5-4ED0-971D-0E5D582CD2A1}">
    <text xml:space="preserve">In the Li FMEA, this was a 10. But this seems more loss of function than hazard since there's no fire? </text>
  </threadedComment>
  <threadedComment ref="F3" dT="2025-08-04T23:34:45.38" personId="{26CD92DE-AEFE-4371-98E9-58AFC65BD3D5}" id="{F7A0CBE6-8539-45C9-94D7-115FA2EFCA95}">
    <text>I would expected fire to occur less often than power loss. This was originally a 5.</text>
  </threadedComment>
  <threadedComment ref="D7" dT="2025-08-04T17:38:41.71" personId="{26CD92DE-AEFE-4371-98E9-58AFC65BD3D5}" id="{8A02FDE9-DBDC-4E6D-A293-1112E621DAB3}">
    <text>@UL: Should the severity value for a fire always be the same? In the original FMEA for Li, the value here was a 5. I updated it to be consistent with the 10 given for fire under fast charge.</text>
  </threadedComment>
  <threadedComment ref="D17" dT="2025-08-05T00:28:35.20" personId="{26CD92DE-AEFE-4371-98E9-58AFC65BD3D5}" id="{EC120923-1043-4CD9-A39F-680FC009C5AD}">
    <text>Loss of function should always be the highest ranking in a category. Originally, this was a 5 - lower than the partial function severity score.</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AD93-2CCC-3E4F-998C-4B26BC4E8763}">
  <dimension ref="A1:A5"/>
  <sheetViews>
    <sheetView tabSelected="1" zoomScaleNormal="100" workbookViewId="0">
      <selection activeCell="A8" sqref="A8"/>
    </sheetView>
  </sheetViews>
  <sheetFormatPr defaultColWidth="8.85546875" defaultRowHeight="15"/>
  <cols>
    <col min="1" max="1" width="104.7109375" customWidth="1"/>
  </cols>
  <sheetData>
    <row r="1" spans="1:1" ht="31.35" customHeight="1">
      <c r="A1" s="10" t="s">
        <v>0</v>
      </c>
    </row>
    <row r="2" spans="1:1">
      <c r="A2" s="11"/>
    </row>
    <row r="3" spans="1:1" ht="124.35" customHeight="1">
      <c r="A3" s="10" t="s">
        <v>1</v>
      </c>
    </row>
    <row r="4" spans="1:1">
      <c r="A4" s="11"/>
    </row>
    <row r="5" spans="1:1" ht="137.1" customHeight="1">
      <c r="A5" s="10"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B9CC-256F-48D9-9882-71F6954C8418}">
  <dimension ref="A1"/>
  <sheetViews>
    <sheetView topLeftCell="A3" workbookViewId="0">
      <selection activeCell="F23" sqref="F23"/>
    </sheetView>
  </sheetViews>
  <sheetFormatPr defaultColWidth="8.85546875"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zoomScaleNormal="100" workbookViewId="0">
      <pane ySplit="1" topLeftCell="A14" activePane="bottomLeft" state="frozen"/>
      <selection pane="bottomLeft" activeCell="D4" sqref="D4"/>
    </sheetView>
  </sheetViews>
  <sheetFormatPr defaultColWidth="8.85546875" defaultRowHeight="18.95"/>
  <cols>
    <col min="1" max="1" width="22.85546875" style="2" customWidth="1"/>
    <col min="2" max="2" width="32.7109375" style="2" customWidth="1"/>
    <col min="3" max="3" width="12.42578125" style="2" customWidth="1"/>
    <col min="4" max="4" width="8.85546875" style="3"/>
    <col min="5" max="5" width="54" style="2" customWidth="1"/>
    <col min="6" max="6" width="16.140625" style="3" customWidth="1"/>
    <col min="7" max="7" width="25.85546875" style="2" customWidth="1"/>
    <col min="8" max="8" width="6.42578125" style="2" customWidth="1"/>
    <col min="9" max="9" width="7.42578125" style="2" customWidth="1"/>
    <col min="10" max="10" width="44.7109375" style="2" customWidth="1"/>
    <col min="11" max="11" width="51.140625" style="2" customWidth="1"/>
    <col min="12" max="16384" width="8.85546875" style="3"/>
  </cols>
  <sheetData>
    <row r="1" spans="1:11" ht="120">
      <c r="A1" s="1" t="s">
        <v>3</v>
      </c>
      <c r="B1" s="1" t="s">
        <v>4</v>
      </c>
      <c r="C1" s="1" t="s">
        <v>5</v>
      </c>
      <c r="D1" s="1" t="s">
        <v>6</v>
      </c>
      <c r="E1" s="1" t="s">
        <v>7</v>
      </c>
      <c r="F1" s="1" t="s">
        <v>8</v>
      </c>
      <c r="G1" s="1" t="s">
        <v>9</v>
      </c>
      <c r="H1" s="1" t="s">
        <v>10</v>
      </c>
      <c r="I1" s="1" t="s">
        <v>11</v>
      </c>
      <c r="J1" s="1" t="s">
        <v>12</v>
      </c>
    </row>
    <row r="2" spans="1:11" ht="120">
      <c r="A2" s="4" t="s">
        <v>13</v>
      </c>
      <c r="B2" s="4" t="s">
        <v>14</v>
      </c>
      <c r="C2" s="1" t="s">
        <v>15</v>
      </c>
      <c r="D2" s="4">
        <v>10</v>
      </c>
      <c r="E2" s="4" t="s">
        <v>16</v>
      </c>
      <c r="F2" s="5">
        <v>5</v>
      </c>
      <c r="G2" s="4" t="s">
        <v>17</v>
      </c>
      <c r="H2" s="4">
        <v>8</v>
      </c>
      <c r="I2" s="4">
        <f>D2*F2*H2</f>
        <v>400</v>
      </c>
      <c r="J2" s="4" t="s">
        <v>18</v>
      </c>
    </row>
    <row r="3" spans="1:11" ht="140.1">
      <c r="A3" s="4" t="s">
        <v>13</v>
      </c>
      <c r="B3" s="4" t="s">
        <v>19</v>
      </c>
      <c r="C3" s="1" t="s">
        <v>20</v>
      </c>
      <c r="D3" s="5">
        <v>8</v>
      </c>
      <c r="E3" s="4" t="s">
        <v>21</v>
      </c>
      <c r="F3" s="5">
        <v>7</v>
      </c>
      <c r="G3" s="4" t="s">
        <v>22</v>
      </c>
      <c r="H3" s="4">
        <v>7</v>
      </c>
      <c r="I3" s="4">
        <f t="shared" ref="I3:I4" si="0">D3*F3*H3</f>
        <v>392</v>
      </c>
      <c r="J3" s="4" t="s">
        <v>23</v>
      </c>
    </row>
    <row r="4" spans="1:11" ht="140.1">
      <c r="A4" s="4" t="s">
        <v>13</v>
      </c>
      <c r="B4" s="4" t="s">
        <v>24</v>
      </c>
      <c r="C4" s="1" t="s">
        <v>25</v>
      </c>
      <c r="D4" s="4">
        <v>6</v>
      </c>
      <c r="E4" s="4" t="s">
        <v>26</v>
      </c>
      <c r="F4" s="4">
        <v>7</v>
      </c>
      <c r="G4" s="4" t="s">
        <v>27</v>
      </c>
      <c r="H4" s="4">
        <v>4</v>
      </c>
      <c r="I4" s="4">
        <f t="shared" si="0"/>
        <v>168</v>
      </c>
      <c r="J4" s="4" t="s">
        <v>28</v>
      </c>
    </row>
    <row r="5" spans="1:11" ht="120">
      <c r="A5" s="4" t="s">
        <v>13</v>
      </c>
      <c r="B5" s="4" t="s">
        <v>29</v>
      </c>
      <c r="C5" s="1" t="s">
        <v>30</v>
      </c>
      <c r="D5" s="4">
        <v>5</v>
      </c>
      <c r="E5" s="4" t="s">
        <v>31</v>
      </c>
      <c r="F5" s="4">
        <v>6</v>
      </c>
      <c r="G5" s="4" t="s">
        <v>32</v>
      </c>
      <c r="H5" s="4">
        <v>5</v>
      </c>
      <c r="I5" s="4">
        <f>D5*F5*H5</f>
        <v>150</v>
      </c>
      <c r="J5" s="6" t="s">
        <v>33</v>
      </c>
    </row>
    <row r="6" spans="1:11" s="9" customFormat="1">
      <c r="A6" s="7"/>
      <c r="B6" s="7"/>
      <c r="C6" s="7"/>
      <c r="D6" s="7"/>
      <c r="E6" s="7"/>
      <c r="F6" s="7"/>
      <c r="G6" s="7"/>
      <c r="H6" s="7"/>
      <c r="I6" s="7"/>
      <c r="J6" s="7"/>
      <c r="K6" s="8"/>
    </row>
    <row r="7" spans="1:11" ht="163.35" customHeight="1">
      <c r="A7" s="4" t="s">
        <v>34</v>
      </c>
      <c r="B7" s="4" t="s">
        <v>14</v>
      </c>
      <c r="C7" s="1" t="s">
        <v>15</v>
      </c>
      <c r="D7" s="5">
        <v>10</v>
      </c>
      <c r="E7" s="4" t="s">
        <v>35</v>
      </c>
      <c r="F7" s="4">
        <v>3</v>
      </c>
      <c r="G7" s="4" t="s">
        <v>36</v>
      </c>
      <c r="H7" s="4">
        <v>6</v>
      </c>
      <c r="I7" s="4">
        <f>D7*F7*H7</f>
        <v>180</v>
      </c>
      <c r="J7" s="4" t="s">
        <v>37</v>
      </c>
    </row>
    <row r="8" spans="1:11" ht="99.95">
      <c r="A8" s="4" t="s">
        <v>34</v>
      </c>
      <c r="B8" s="4" t="s">
        <v>38</v>
      </c>
      <c r="C8" s="1" t="s">
        <v>39</v>
      </c>
      <c r="D8" s="4">
        <v>5</v>
      </c>
      <c r="E8" s="4" t="s">
        <v>40</v>
      </c>
      <c r="F8" s="4">
        <v>2</v>
      </c>
      <c r="G8" s="4" t="s">
        <v>41</v>
      </c>
      <c r="H8" s="4">
        <v>6</v>
      </c>
      <c r="I8" s="4">
        <f t="shared" ref="I8:I10" si="1">D8*F8*H8</f>
        <v>60</v>
      </c>
      <c r="J8" s="4" t="s">
        <v>42</v>
      </c>
    </row>
    <row r="9" spans="1:11" ht="80.099999999999994">
      <c r="A9" s="4" t="s">
        <v>34</v>
      </c>
      <c r="B9" s="4" t="s">
        <v>43</v>
      </c>
      <c r="C9" s="1" t="s">
        <v>25</v>
      </c>
      <c r="D9" s="4">
        <v>6</v>
      </c>
      <c r="E9" s="4" t="s">
        <v>44</v>
      </c>
      <c r="F9" s="4">
        <v>7</v>
      </c>
      <c r="G9" s="4" t="s">
        <v>45</v>
      </c>
      <c r="H9" s="4">
        <v>4</v>
      </c>
      <c r="I9" s="4">
        <f t="shared" si="1"/>
        <v>168</v>
      </c>
      <c r="J9" s="4" t="s">
        <v>46</v>
      </c>
    </row>
    <row r="10" spans="1:11" ht="80.099999999999994">
      <c r="A10" s="4" t="s">
        <v>34</v>
      </c>
      <c r="B10" s="4" t="s">
        <v>47</v>
      </c>
      <c r="C10" s="1" t="s">
        <v>30</v>
      </c>
      <c r="D10" s="4">
        <v>5</v>
      </c>
      <c r="E10" s="4" t="s">
        <v>48</v>
      </c>
      <c r="F10" s="4">
        <v>6</v>
      </c>
      <c r="G10" s="4" t="s">
        <v>49</v>
      </c>
      <c r="H10" s="4">
        <v>5</v>
      </c>
      <c r="I10" s="4">
        <f t="shared" si="1"/>
        <v>150</v>
      </c>
      <c r="J10" s="4" t="s">
        <v>50</v>
      </c>
    </row>
    <row r="11" spans="1:11" s="9" customFormat="1">
      <c r="A11" s="7"/>
      <c r="B11" s="7"/>
      <c r="C11" s="7"/>
      <c r="D11" s="7"/>
      <c r="E11" s="7"/>
      <c r="F11" s="7"/>
      <c r="G11" s="7"/>
      <c r="H11" s="7"/>
      <c r="I11" s="7"/>
      <c r="J11" s="7"/>
      <c r="K11" s="8"/>
    </row>
    <row r="12" spans="1:11" ht="60">
      <c r="A12" s="4" t="s">
        <v>51</v>
      </c>
      <c r="B12" s="4" t="s">
        <v>52</v>
      </c>
      <c r="C12" s="1" t="s">
        <v>53</v>
      </c>
      <c r="D12" s="4">
        <v>10</v>
      </c>
      <c r="E12" s="4" t="s">
        <v>54</v>
      </c>
      <c r="F12" s="4">
        <v>1</v>
      </c>
      <c r="G12" s="4" t="s">
        <v>55</v>
      </c>
      <c r="H12" s="4">
        <v>8</v>
      </c>
      <c r="I12" s="4">
        <f>D12*F12*H12</f>
        <v>80</v>
      </c>
      <c r="J12" s="4" t="s">
        <v>56</v>
      </c>
      <c r="K12" s="3"/>
    </row>
    <row r="13" spans="1:11" ht="120">
      <c r="A13" s="4" t="s">
        <v>51</v>
      </c>
      <c r="B13" s="4" t="s">
        <v>57</v>
      </c>
      <c r="C13" s="1" t="s">
        <v>15</v>
      </c>
      <c r="D13" s="4">
        <v>10</v>
      </c>
      <c r="E13" s="4" t="s">
        <v>58</v>
      </c>
      <c r="F13" s="4">
        <v>1</v>
      </c>
      <c r="G13" s="4" t="s">
        <v>59</v>
      </c>
      <c r="H13" s="4">
        <v>8</v>
      </c>
      <c r="I13" s="4">
        <f t="shared" ref="I13:I15" si="2">D13*F13*H13</f>
        <v>80</v>
      </c>
      <c r="J13" s="4" t="s">
        <v>60</v>
      </c>
    </row>
    <row r="14" spans="1:11" ht="120">
      <c r="A14" s="4" t="s">
        <v>51</v>
      </c>
      <c r="B14" s="4" t="s">
        <v>61</v>
      </c>
      <c r="C14" s="1" t="s">
        <v>62</v>
      </c>
      <c r="D14" s="4">
        <v>6</v>
      </c>
      <c r="E14" s="4" t="s">
        <v>63</v>
      </c>
      <c r="F14" s="4">
        <v>3</v>
      </c>
      <c r="G14" s="4" t="s">
        <v>64</v>
      </c>
      <c r="H14" s="4">
        <v>4</v>
      </c>
      <c r="I14" s="4">
        <f t="shared" si="2"/>
        <v>72</v>
      </c>
      <c r="J14" s="4" t="s">
        <v>65</v>
      </c>
      <c r="K14" s="3"/>
    </row>
    <row r="15" spans="1:11" ht="80.099999999999994">
      <c r="A15" s="4" t="s">
        <v>51</v>
      </c>
      <c r="B15" s="4" t="s">
        <v>66</v>
      </c>
      <c r="C15" s="1" t="s">
        <v>30</v>
      </c>
      <c r="D15" s="4">
        <v>5</v>
      </c>
      <c r="E15" s="4" t="s">
        <v>67</v>
      </c>
      <c r="F15" s="4">
        <v>3</v>
      </c>
      <c r="G15" s="4" t="s">
        <v>68</v>
      </c>
      <c r="H15" s="4">
        <v>6</v>
      </c>
      <c r="I15" s="4">
        <f t="shared" si="2"/>
        <v>90</v>
      </c>
      <c r="J15" s="4"/>
    </row>
    <row r="16" spans="1:11" s="9" customFormat="1">
      <c r="A16" s="7"/>
      <c r="B16" s="7"/>
      <c r="C16" s="7"/>
      <c r="D16" s="7"/>
      <c r="E16" s="7"/>
      <c r="F16" s="7"/>
      <c r="G16" s="7"/>
      <c r="H16" s="7"/>
      <c r="I16" s="7"/>
      <c r="J16" s="7"/>
      <c r="K16" s="8"/>
    </row>
    <row r="17" spans="1:11" ht="99.95">
      <c r="A17" s="4" t="s">
        <v>69</v>
      </c>
      <c r="B17" s="4" t="s">
        <v>70</v>
      </c>
      <c r="C17" s="1" t="s">
        <v>71</v>
      </c>
      <c r="D17" s="5">
        <v>8</v>
      </c>
      <c r="E17" s="4" t="s">
        <v>72</v>
      </c>
      <c r="F17" s="4">
        <v>2</v>
      </c>
      <c r="G17" s="4" t="s">
        <v>73</v>
      </c>
      <c r="H17" s="4">
        <v>6</v>
      </c>
      <c r="I17" s="4">
        <f>D17*F17*H17</f>
        <v>96</v>
      </c>
      <c r="J17" s="4" t="s">
        <v>74</v>
      </c>
    </row>
    <row r="18" spans="1:11" ht="80.099999999999994">
      <c r="A18" s="4" t="s">
        <v>69</v>
      </c>
      <c r="B18" s="4" t="s">
        <v>75</v>
      </c>
      <c r="C18" s="1" t="s">
        <v>71</v>
      </c>
      <c r="D18" s="4">
        <v>6</v>
      </c>
      <c r="E18" s="4" t="s">
        <v>76</v>
      </c>
      <c r="F18" s="4">
        <v>7</v>
      </c>
      <c r="G18" s="4" t="s">
        <v>77</v>
      </c>
      <c r="H18" s="4">
        <v>4</v>
      </c>
      <c r="I18" s="4">
        <f t="shared" ref="I18:I19" si="3">D18*F18*H18</f>
        <v>168</v>
      </c>
      <c r="J18" s="4" t="s">
        <v>78</v>
      </c>
    </row>
    <row r="19" spans="1:11" ht="80.099999999999994">
      <c r="A19" s="4" t="s">
        <v>69</v>
      </c>
      <c r="B19" s="4" t="s">
        <v>79</v>
      </c>
      <c r="C19" s="1" t="s">
        <v>30</v>
      </c>
      <c r="D19" s="4">
        <v>5</v>
      </c>
      <c r="E19" s="4" t="s">
        <v>80</v>
      </c>
      <c r="F19" s="4">
        <v>6</v>
      </c>
      <c r="G19" s="4" t="s">
        <v>81</v>
      </c>
      <c r="H19" s="4">
        <v>5</v>
      </c>
      <c r="I19" s="4">
        <f t="shared" si="3"/>
        <v>150</v>
      </c>
      <c r="J19" s="4" t="s">
        <v>82</v>
      </c>
    </row>
    <row r="20" spans="1:11" s="9" customFormat="1">
      <c r="A20" s="7"/>
      <c r="B20" s="7"/>
      <c r="C20" s="7"/>
      <c r="D20" s="7"/>
      <c r="E20" s="7"/>
      <c r="F20" s="7"/>
      <c r="G20" s="7"/>
      <c r="H20" s="7"/>
      <c r="I20" s="7"/>
      <c r="J20" s="7"/>
      <c r="K20" s="8"/>
    </row>
    <row r="21" spans="1:11" ht="120">
      <c r="A21" s="4" t="s">
        <v>83</v>
      </c>
      <c r="B21" s="4" t="s">
        <v>84</v>
      </c>
      <c r="C21" s="1" t="s">
        <v>15</v>
      </c>
      <c r="D21" s="4">
        <v>9</v>
      </c>
      <c r="E21" s="4" t="s">
        <v>85</v>
      </c>
      <c r="F21" s="4">
        <v>6</v>
      </c>
      <c r="G21" s="4" t="s">
        <v>86</v>
      </c>
      <c r="H21" s="4">
        <v>7</v>
      </c>
      <c r="I21" s="4">
        <f>D21*F21*H21</f>
        <v>378</v>
      </c>
      <c r="J21" s="4" t="s">
        <v>87</v>
      </c>
    </row>
    <row r="22" spans="1:11" ht="120">
      <c r="A22" s="4" t="s">
        <v>83</v>
      </c>
      <c r="B22" s="4" t="s">
        <v>88</v>
      </c>
      <c r="C22" s="1" t="s">
        <v>89</v>
      </c>
      <c r="D22" s="4">
        <v>8</v>
      </c>
      <c r="E22" s="4" t="s">
        <v>90</v>
      </c>
      <c r="F22" s="4">
        <v>5</v>
      </c>
      <c r="G22" s="4" t="s">
        <v>91</v>
      </c>
      <c r="H22" s="4">
        <v>6</v>
      </c>
      <c r="I22" s="4">
        <f t="shared" ref="I22:I23" si="4">D22*F22*H22</f>
        <v>240</v>
      </c>
      <c r="J22" s="4" t="s">
        <v>92</v>
      </c>
    </row>
    <row r="23" spans="1:11" ht="106.7" customHeight="1">
      <c r="A23" s="4" t="s">
        <v>83</v>
      </c>
      <c r="B23" s="4" t="s">
        <v>93</v>
      </c>
      <c r="C23" s="1" t="s">
        <v>30</v>
      </c>
      <c r="D23" s="4">
        <v>6</v>
      </c>
      <c r="E23" s="4" t="s">
        <v>94</v>
      </c>
      <c r="F23" s="4">
        <v>6</v>
      </c>
      <c r="G23" s="4" t="s">
        <v>95</v>
      </c>
      <c r="H23" s="4">
        <v>5</v>
      </c>
      <c r="I23" s="4">
        <f t="shared" si="4"/>
        <v>180</v>
      </c>
      <c r="J23" s="4" t="s">
        <v>96</v>
      </c>
    </row>
    <row r="24" spans="1:11" s="9" customFormat="1">
      <c r="A24" s="7"/>
      <c r="B24" s="7"/>
      <c r="C24" s="7"/>
      <c r="D24" s="7"/>
      <c r="E24" s="7"/>
      <c r="F24" s="7"/>
      <c r="G24" s="7"/>
      <c r="H24" s="7"/>
      <c r="I24" s="7"/>
      <c r="J24" s="7"/>
      <c r="K24" s="8"/>
    </row>
    <row r="25" spans="1:11" ht="80.099999999999994">
      <c r="A25" s="4" t="s">
        <v>97</v>
      </c>
      <c r="B25" s="4" t="s">
        <v>98</v>
      </c>
      <c r="C25" s="1" t="s">
        <v>53</v>
      </c>
      <c r="D25" s="4">
        <v>9</v>
      </c>
      <c r="E25" s="4" t="s">
        <v>99</v>
      </c>
      <c r="F25" s="4">
        <v>7</v>
      </c>
      <c r="G25" s="4" t="s">
        <v>100</v>
      </c>
      <c r="H25" s="4">
        <v>6</v>
      </c>
      <c r="I25" s="4">
        <f>D25*F25*H25</f>
        <v>378</v>
      </c>
      <c r="J25" s="4" t="s">
        <v>101</v>
      </c>
    </row>
    <row r="26" spans="1:11" ht="122.45" customHeight="1">
      <c r="A26" s="4" t="s">
        <v>97</v>
      </c>
      <c r="B26" s="4" t="s">
        <v>102</v>
      </c>
      <c r="C26" s="1" t="s">
        <v>103</v>
      </c>
      <c r="D26" s="4">
        <v>8</v>
      </c>
      <c r="E26" s="4" t="s">
        <v>104</v>
      </c>
      <c r="F26" s="4">
        <v>8</v>
      </c>
      <c r="G26" s="4" t="s">
        <v>105</v>
      </c>
      <c r="H26" s="4">
        <v>5</v>
      </c>
      <c r="I26" s="4">
        <f t="shared" ref="I26:I28" si="5">D26*F26*H26</f>
        <v>320</v>
      </c>
      <c r="J26" s="4" t="s">
        <v>106</v>
      </c>
    </row>
    <row r="27" spans="1:11" ht="80.099999999999994">
      <c r="A27" s="4" t="s">
        <v>97</v>
      </c>
      <c r="B27" s="4" t="s">
        <v>107</v>
      </c>
      <c r="C27" s="1" t="s">
        <v>108</v>
      </c>
      <c r="D27" s="4">
        <v>6</v>
      </c>
      <c r="E27" s="4" t="s">
        <v>109</v>
      </c>
      <c r="F27" s="4">
        <v>8</v>
      </c>
      <c r="G27" s="4" t="s">
        <v>110</v>
      </c>
      <c r="H27" s="4">
        <v>5</v>
      </c>
      <c r="I27" s="4">
        <f t="shared" si="5"/>
        <v>240</v>
      </c>
      <c r="J27" s="4" t="s">
        <v>111</v>
      </c>
    </row>
    <row r="28" spans="1:11" ht="120">
      <c r="A28" s="4" t="s">
        <v>97</v>
      </c>
      <c r="B28" s="4" t="s">
        <v>112</v>
      </c>
      <c r="C28" s="1" t="s">
        <v>30</v>
      </c>
      <c r="D28" s="4">
        <v>5</v>
      </c>
      <c r="E28" s="4" t="s">
        <v>113</v>
      </c>
      <c r="F28" s="4">
        <v>8</v>
      </c>
      <c r="G28" s="4" t="s">
        <v>114</v>
      </c>
      <c r="H28" s="4">
        <v>5</v>
      </c>
      <c r="I28" s="4">
        <f t="shared" si="5"/>
        <v>200</v>
      </c>
      <c r="J28" s="4" t="s">
        <v>115</v>
      </c>
    </row>
    <row r="29" spans="1:11">
      <c r="D29" s="2"/>
      <c r="F29" s="2"/>
    </row>
  </sheetData>
  <pageMargins left="0.7" right="0.7" top="0.75" bottom="0.75" header="0.3" footer="0.3"/>
  <pageSetup orientation="portrait" r:id="rId1"/>
  <legacyDrawing r:id="rId2"/>
</worksheet>
</file>

<file path=docMetadata/LabelInfo.xml><?xml version="1.0" encoding="utf-8"?>
<clbl:labelList xmlns:clbl="http://schemas.microsoft.com/office/2020/mipLabelMetadata">
  <clbl:label id="{4d4200a5-c867-405e-b101-e2610b93dbdf}" enabled="0" method="" siteId="{4d4200a5-c867-405e-b101-e2610b93dbdf}" removed="1"/>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Rikka, Vallabha</dc:creator>
  <cp:keywords/>
  <dc:description/>
  <cp:lastModifiedBy>Martineau, Rebecca</cp:lastModifiedBy>
  <cp:revision/>
  <dcterms:created xsi:type="dcterms:W3CDTF">2025-05-14T03:48:25Z</dcterms:created>
  <dcterms:modified xsi:type="dcterms:W3CDTF">2026-04-28T15:24:10Z</dcterms:modified>
  <cp:category/>
  <cp:contentStatus/>
</cp:coreProperties>
</file>