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https://nrel-my.sharepoint.com/personal/dfinegan_nrel_gov/Documents/Active/NREL work/ARPA-E EVs4ALL/EVs4ALL shared folder/Data for Open Access/FMEAs/"/>
    </mc:Choice>
  </mc:AlternateContent>
  <xr:revisionPtr revIDLastSave="15" documentId="13_ncr:1_{FD02CAE1-0AE5-410E-879A-BD62EF66700D}" xr6:coauthVersionLast="47" xr6:coauthVersionMax="47" xr10:uidLastSave="{128952A4-0FAD-2B48-A188-DA67F82B670E}"/>
  <bookViews>
    <workbookView xWindow="0" yWindow="500" windowWidth="38400" windowHeight="19400" xr2:uid="{00000000-000D-0000-FFFF-FFFF00000000}"/>
  </bookViews>
  <sheets>
    <sheet name="Disclaimer" sheetId="4" r:id="rId1"/>
    <sheet name="Definitions" sheetId="2" r:id="rId2"/>
    <sheet name="Li | LPSCl | NMC81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3" l="1"/>
  <c r="I10" i="3"/>
  <c r="I11" i="3"/>
  <c r="I12" i="3"/>
  <c r="I13" i="3"/>
  <c r="I14" i="3"/>
  <c r="I15" i="3"/>
  <c r="I16" i="3"/>
  <c r="I17" i="3"/>
  <c r="I18" i="3"/>
  <c r="I20" i="3"/>
  <c r="I21" i="3"/>
  <c r="I22" i="3"/>
  <c r="I23" i="3"/>
  <c r="I25" i="3"/>
  <c r="I27" i="3"/>
  <c r="I28" i="3"/>
  <c r="I3" i="3"/>
  <c r="I4" i="3"/>
  <c r="I6" i="3"/>
  <c r="I7" i="3"/>
  <c r="I8" i="3"/>
  <c r="I2" i="3"/>
</calcChain>
</file>

<file path=xl/sharedStrings.xml><?xml version="1.0" encoding="utf-8"?>
<sst xmlns="http://schemas.openxmlformats.org/spreadsheetml/2006/main" count="145" uniqueCount="118">
  <si>
    <t>Function</t>
  </si>
  <si>
    <t>Effect</t>
  </si>
  <si>
    <t>Severity</t>
  </si>
  <si>
    <t>Occurrence</t>
  </si>
  <si>
    <t>Voltage drop, temp spike, BMS cutoff</t>
  </si>
  <si>
    <t>SoH tracking, voltage gap, cycle trend</t>
  </si>
  <si>
    <t>Voltage drift, BMS mismatch, performance variation</t>
  </si>
  <si>
    <t>BMS alert, voltage flatline</t>
  </si>
  <si>
    <t>Voltage collapse, heat spike, pack-level cutoff</t>
  </si>
  <si>
    <t>Low CE, rising impedance, charging inefficiency</t>
  </si>
  <si>
    <t>Voltage spikes, SOC mismatch, cold-start hesitation</t>
  </si>
  <si>
    <t>Normal charge-discharge cycling at −20°C</t>
  </si>
  <si>
    <t>Fast charging to 100% SOC in 15 minutes at 25°C</t>
  </si>
  <si>
    <t>Normal charge-discharge cycling for &gt;500 cycles (long-term aging)</t>
  </si>
  <si>
    <t>Full discharge from 100% to 0% SOC at 25°C</t>
  </si>
  <si>
    <t>Low-voltage cutoff via BMS, sudden drop in terminal voltage</t>
  </si>
  <si>
    <t>Increased IR, power fade alerts, thermal rise during discharge</t>
  </si>
  <si>
    <t>Normal charge-discharge cycling at elevated temperature (&gt;40°C)</t>
  </si>
  <si>
    <t>Temperature sensors, pressure rise indicators, sudden BMS shutdown</t>
  </si>
  <si>
    <t>Voltage collapse, rapid impedance rise, charging current refusal</t>
  </si>
  <si>
    <t>Efficiency tracking, IR testing, charge time monitoring</t>
  </si>
  <si>
    <t>BMS cutoff trends, anomaly detection in power delivery</t>
  </si>
  <si>
    <t>No Function (the battery life ends)</t>
  </si>
  <si>
    <t>Partial Function (the failure reduces driving range)</t>
  </si>
  <si>
    <t>Unintended Function (resultant fire stops vehicle from operating and leads to catastrophic events)</t>
  </si>
  <si>
    <t>No Function (eventual loss of battery performance with aging)</t>
  </si>
  <si>
    <t>Unintended Function (resultant fire stops the vehicle and also leads to catastroohic events)</t>
  </si>
  <si>
    <t>No Function (resultant fire leads to catastrophic events)</t>
  </si>
  <si>
    <t>Partial Function (increased charge time with severely reduced battery function)</t>
  </si>
  <si>
    <t>Intermittent Function (increased internal degradation leads to unexpected stops in battery function)</t>
  </si>
  <si>
    <t>Rest condition at 100% SOC and 25°C for cycle-aged cells</t>
  </si>
  <si>
    <t>Partial Function (or early loss in battery function due to accelerated aging)</t>
  </si>
  <si>
    <t>Unintended Function (fire risk leads to loss of vehicle function as well as catastrophic events)</t>
  </si>
  <si>
    <t>No Function (loss of battery and vehicle performance)</t>
  </si>
  <si>
    <t>Partial Function (loss of battery power capability)</t>
  </si>
  <si>
    <t>Unintended Function (fire and catastrophic events can occur)</t>
  </si>
  <si>
    <t>No Function (failure to function as required)</t>
  </si>
  <si>
    <t>Fire</t>
  </si>
  <si>
    <t>Power loss and temperature rise</t>
  </si>
  <si>
    <t>Capacity fade and power loss</t>
  </si>
  <si>
    <t xml:space="preserve">Fire </t>
  </si>
  <si>
    <t>Accelerated aging leading to fire</t>
  </si>
  <si>
    <t>Recommended Actions</t>
  </si>
  <si>
    <t>RPN</t>
  </si>
  <si>
    <t>Potential failure</t>
  </si>
  <si>
    <t>Potential cause of mechanisum of failure</t>
  </si>
  <si>
    <t>How good is the detection?</t>
  </si>
  <si>
    <t>Current method of detection / control (EV)</t>
  </si>
  <si>
    <t>Power loss and energy loss, temperature rise</t>
  </si>
  <si>
    <t>Power loss and energy loss</t>
  </si>
  <si>
    <t>Interfacial instability, nonuniform Li deposition, poor Coulombic efficiency due to side reactions due to lithium plating effect at low temperature (at low temperatures, lithium plating and interfacial reactions impair charge transfer, causing erratic cell behavior and transient power loss).</t>
  </si>
  <si>
    <t>Only in case of a rare internal defect: not expected in normal aging (rare internal defects such as poor manufacturing quality may cause localized short circuits in the field, potentially leading to pressure rise, venting, fire, and thermal runaway-resulting in vehicle shutdown and safety risk).</t>
  </si>
  <si>
    <t>Electrode design, thermal management system, electrolyte optimization</t>
  </si>
  <si>
    <t>Ion transport limitations at low T cause increased cell impedance. This severely impedes charge acceptance, leading to a complete inability to charge, high impedance, and rapid voltage collapse, resulting in thermal runaway and fires).</t>
  </si>
  <si>
    <t>Cathode and electrolyte design optimization, operational voltage range, SEI stabilization strategy</t>
  </si>
  <si>
    <t>Structural stress in NMC and LPSCl during full DOD cycling can lead to electrode fatigue, limiting lithium reinsertion and resulting in reduced rate capability.</t>
  </si>
  <si>
    <t>Low c-rate or after 100% SOC discharge, apply a low-current recharge (C/20–C/10) to allow uniform lithium deinsertion and minimize localized plating, cell design</t>
  </si>
  <si>
    <t>Electrode and tab design optimization, operational voltage range</t>
  </si>
  <si>
    <t>Restricted voltage range of operation, artificially stable SEI, electrolyte optimization</t>
  </si>
  <si>
    <t>Protection against overcharging of a cell by the BMS, implement cycle-count-based SoH recalibration and monitor IR evolution</t>
  </si>
  <si>
    <t>Quality control in manufacturing</t>
  </si>
  <si>
    <t>Electrode design (smaller particle size), thermal management system, electrolyte optimization (use of composite electrolytes, protective layers, and liquid electrolyte additives), preheating before charging (apply embedded resistive heaters to gently pre-warm the cell in ultra-cold conditions)</t>
  </si>
  <si>
    <t>Thermal management system, electrolyte optimization</t>
  </si>
  <si>
    <t xml:space="preserve">Use of composite electrolytes, protective layers, and liquid electrolyte additives, low c-rates or adaptive charging protocols at elevated temperatures, thermal management system. </t>
  </si>
  <si>
    <t>Use of composite electrolytes, protective layers, and liquid electrolyte additives, thermal management system</t>
  </si>
  <si>
    <t>Restrict high SOC + high-temperature operation simultaneously (especially &gt;90% SOC at &gt;40°C), surface-coated or doped cathode particles, and thermal management system</t>
  </si>
  <si>
    <t>Repetitive lithium-ion entry and removal during full charge-discharge cycles can result in volume changes (mechanical stress and structural deterioration) in the the NMC and LPSCl structures leading to reduce reversibility (increased impedance, lithium isolation, and failure to deliver usable capacity in subsequent cycles).</t>
  </si>
  <si>
    <t>NMC and LPSCl cracking, increased gas pressure from material decomposition (thermal softening of cell components may lead to sudden internal shorts, outgassing, or venting due to unexpected electrolyte cracks or electrode expansion, resulting in a fire and other catastrophic consequences).</t>
  </si>
  <si>
    <t>Only if a dendrite-induced internal short due to low temperature (at low temperature, lithium plating and dendrite formation occur that then leads to internal short circuits, leading to a thermal event or fire).</t>
  </si>
  <si>
    <t>Restricted voltage range of operation, use of composite electrolytes, protective layers, and liquid electrolyte additives, storage at low SOC</t>
  </si>
  <si>
    <t xml:space="preserve">Self-discharge due to continuous growth of the SEI and CEI driven by interlayer degradation and parasitic reactions, causing unpredictable voltage drift. </t>
  </si>
  <si>
    <t>The SEI and CEI growth continues even at rest; slow Li loss via parasitic recations leading \to gradual lithium redistribution, contributing to anode slippage or localized lithium depletion.</t>
  </si>
  <si>
    <t>Storage at low SOC, storage within RT conditions, use of composite electrolytes, protective layers, and liquid electrolyte additives</t>
  </si>
  <si>
    <t>Low c-rate, avoid cycling 0–100% SOC regularly, conduct partial cycles with C/10 or slower rates to recondition fatigued electrodes</t>
  </si>
  <si>
    <t>Transition metal dissolution, excessive SEI growth, gas clogging current pathways (repeated exposure to high temperature accelerates NMC and Li degradation, leading to irreversible lithium loss and eventual cell shutdown, causing failure to charge and discharge).</t>
  </si>
  <si>
    <t>Poor lithium diffusion in the electrodes and electrolyte breakdown (over the repeated charge-discharge cycles, poor lithium diffusion in aged NMC and uneven SEI and CEI growth may cause loss of power and energy, resulting in a lowering of the driving range and unexpected performance drops).</t>
  </si>
  <si>
    <t>Cell design, use of composite, thermal management system, and electrolyte optimization</t>
  </si>
  <si>
    <t>Tab design, surface coating of the cathode, and doping of CAM, optimize fast charge profile with current tapering near high SOC</t>
  </si>
  <si>
    <t>Lithium-plating, O2 release from NMC (lithium dendrites that form due to fast charging can pierce the electrolyte, causing an internal short circuit that leads to thermal runaway and fire, resulting in vehicle shutdown and safety risk)</t>
  </si>
  <si>
    <t>SEI growth, Li loss, and anode aging (side reactions such as electrolyte decomposition and gas formation, resulting in swelling and leading to a reduced rate capability).</t>
  </si>
  <si>
    <t xml:space="preserve">SoH tracking, voltage gap, cycle trend, </t>
  </si>
  <si>
    <t xml:space="preserve">Power loss and temperature rise, </t>
  </si>
  <si>
    <t>Fuse blow, heat spike, voltage collapse, temperature sensor alert</t>
  </si>
  <si>
    <t>Over-discharge below safe cutoff voltage leads to Li instability</t>
  </si>
  <si>
    <t>Voltage cutoff during discharge by the BMS (over-discharge protection logic in BMS), use of composite electrolytes, protective layers, and liquid electrolyte additives</t>
  </si>
  <si>
    <t>Cathode stabilization (coating or doping of cathode particles), add chelating agents or complexing additives,  artificial interlayer, thermal management</t>
  </si>
  <si>
    <r>
      <t xml:space="preserve">No Function </t>
    </r>
    <r>
      <rPr>
        <sz val="12"/>
        <color rgb="FF0066FF"/>
        <rFont val="Calibri"/>
        <family val="2"/>
        <scheme val="minor"/>
      </rPr>
      <t>(fire)</t>
    </r>
  </si>
  <si>
    <r>
      <rPr>
        <b/>
        <sz val="12"/>
        <color rgb="FFFF0000"/>
        <rFont val="Calibri"/>
        <family val="2"/>
        <scheme val="minor"/>
      </rPr>
      <t xml:space="preserve"> Internal short circuit</t>
    </r>
    <r>
      <rPr>
        <b/>
        <sz val="12"/>
        <rFont val="Calibri"/>
        <family val="2"/>
        <scheme val="minor"/>
      </rPr>
      <t xml:space="preserve"> Accelerated aging leading to fire</t>
    </r>
  </si>
  <si>
    <r>
      <t xml:space="preserve">Overheated temperature conditions causes , </t>
    </r>
    <r>
      <rPr>
        <sz val="12"/>
        <color rgb="FFFF0000"/>
        <rFont val="Calibri"/>
        <family val="2"/>
        <scheme val="minor"/>
      </rPr>
      <t>Li- dendrite formation during rest,</t>
    </r>
    <r>
      <rPr>
        <sz val="12"/>
        <color theme="1"/>
        <rFont val="Calibri"/>
        <family val="2"/>
        <scheme val="minor"/>
      </rPr>
      <t xml:space="preserve"> the thickening of the SEI and CEI layers (electrolyte degradation, destabilization of Li and NMC, and formation of gases [SO2, CO2] that can cause cell swelling leading to mechanical delamination between layers resulting in accelerated aging  can give rise to failure during battery charge or vehicle startup).   </t>
    </r>
  </si>
  <si>
    <r>
      <t xml:space="preserve">BMS alert, voltage flatline. </t>
    </r>
    <r>
      <rPr>
        <sz val="12"/>
        <color rgb="FFFF0000"/>
        <rFont val="Calibri"/>
        <family val="2"/>
        <scheme val="minor"/>
      </rPr>
      <t>gas and temperature sensors</t>
    </r>
  </si>
  <si>
    <r>
      <t xml:space="preserve">Accelerated capacity fade and power loss, </t>
    </r>
    <r>
      <rPr>
        <b/>
        <sz val="12"/>
        <color rgb="FFFF0000"/>
        <rFont val="Calibri"/>
        <family val="2"/>
        <scheme val="minor"/>
      </rPr>
      <t xml:space="preserve">due to reduced ionic transport </t>
    </r>
  </si>
  <si>
    <r>
      <t>Storage at low SOC,  periodic cycling during storage,   i</t>
    </r>
    <r>
      <rPr>
        <sz val="12"/>
        <color rgb="FFFF0000"/>
        <rFont val="Calibri"/>
        <family val="2"/>
        <scheme val="minor"/>
      </rPr>
      <t>nterface engineering</t>
    </r>
  </si>
  <si>
    <r>
      <t>Intermittent Function (t</t>
    </r>
    <r>
      <rPr>
        <sz val="12"/>
        <rFont val="Calibri"/>
        <family val="2"/>
        <scheme val="minor"/>
      </rPr>
      <t>he failure starts/stops unpredictably</t>
    </r>
    <r>
      <rPr>
        <sz val="12"/>
        <color theme="1"/>
        <rFont val="Calibri"/>
        <family val="2"/>
        <scheme val="minor"/>
      </rPr>
      <t>)</t>
    </r>
  </si>
  <si>
    <r>
      <t xml:space="preserve">Voltage drift, BMS mismatch, performance variation, </t>
    </r>
    <r>
      <rPr>
        <sz val="12"/>
        <color rgb="FFFF0000"/>
        <rFont val="Calibri"/>
        <family val="2"/>
        <scheme val="minor"/>
      </rPr>
      <t>temperature sensors</t>
    </r>
  </si>
  <si>
    <r>
      <t>SoH tracking, capacity fade detection,</t>
    </r>
    <r>
      <rPr>
        <sz val="12"/>
        <color rgb="FFFF0000"/>
        <rFont val="Calibri"/>
        <family val="2"/>
        <scheme val="minor"/>
      </rPr>
      <t xml:space="preserve"> voltage monitoring</t>
    </r>
  </si>
  <si>
    <r>
      <t xml:space="preserve">Power loss and energy loss, temperature rise,  </t>
    </r>
    <r>
      <rPr>
        <b/>
        <sz val="12"/>
        <color rgb="FFFF0000"/>
        <rFont val="Calibri"/>
        <family val="2"/>
        <scheme val="minor"/>
      </rPr>
      <t>reduced capacity and increased internal resistance</t>
    </r>
  </si>
  <si>
    <r>
      <t>Electrode impedance rise, slower acceleration under aging (prolonged cycling at standard charge/discharge conditions leads to lithium inventory depletion and gradual impedance growth due to continuous SEI and CEI formation</t>
    </r>
    <r>
      <rPr>
        <sz val="12"/>
        <color rgb="FFFF0000"/>
        <rFont val="Calibri"/>
        <family val="2"/>
        <scheme val="minor"/>
      </rPr>
      <t>, parasitic reaction at the cathode composite and  slow dendritic growth, gas generation</t>
    </r>
    <r>
      <rPr>
        <sz val="12"/>
        <color theme="1"/>
        <rFont val="Calibri"/>
        <family val="2"/>
        <scheme val="minor"/>
      </rPr>
      <t>. This manifests as increased charging time and decreased usable capacity.</t>
    </r>
  </si>
  <si>
    <r>
      <t>Partial Function (the failure is</t>
    </r>
    <r>
      <rPr>
        <sz val="12"/>
        <rFont val="Calibri"/>
        <family val="2"/>
        <scheme val="minor"/>
      </rPr>
      <t xml:space="preserve"> gr</t>
    </r>
    <r>
      <rPr>
        <sz val="12"/>
        <color theme="1"/>
        <rFont val="Calibri"/>
        <family val="2"/>
        <scheme val="minor"/>
      </rPr>
      <t xml:space="preserve">adual </t>
    </r>
    <r>
      <rPr>
        <sz val="12"/>
        <rFont val="Calibri"/>
        <family val="2"/>
        <scheme val="minor"/>
      </rPr>
      <t>loss in power capability</t>
    </r>
    <r>
      <rPr>
        <sz val="12"/>
        <color theme="1"/>
        <rFont val="Calibri"/>
        <family val="2"/>
        <scheme val="minor"/>
      </rPr>
      <t>)</t>
    </r>
  </si>
  <si>
    <r>
      <t>Intermittent Function (</t>
    </r>
    <r>
      <rPr>
        <sz val="12"/>
        <rFont val="Calibri"/>
        <family val="2"/>
        <scheme val="minor"/>
      </rPr>
      <t>the failure is starts/stops unpredictably</t>
    </r>
    <r>
      <rPr>
        <sz val="12"/>
        <color theme="1"/>
        <rFont val="Calibri"/>
        <family val="2"/>
        <scheme val="minor"/>
      </rPr>
      <t>)</t>
    </r>
  </si>
  <si>
    <r>
      <t xml:space="preserve">Electrodes' partial utilization, more frequent charging over time (high-voltage charging of NMC leads to increased volume expansion, increasing impedance, which leads to power loss or energy loss), </t>
    </r>
    <r>
      <rPr>
        <sz val="12"/>
        <color rgb="FFFF0000"/>
        <rFont val="Calibri"/>
        <family val="2"/>
        <scheme val="minor"/>
      </rPr>
      <t>cracks and void formation after long term cycling</t>
    </r>
  </si>
  <si>
    <r>
      <t xml:space="preserve">Fire </t>
    </r>
    <r>
      <rPr>
        <b/>
        <sz val="12"/>
        <color rgb="FFFF0000"/>
        <rFont val="Calibri"/>
        <family val="2"/>
        <scheme val="minor"/>
      </rPr>
      <t>and vehicle shut down</t>
    </r>
  </si>
  <si>
    <r>
      <t xml:space="preserve">Cell pressure sensor, rest voltage rise, </t>
    </r>
    <r>
      <rPr>
        <sz val="12"/>
        <color rgb="FFFF0000"/>
        <rFont val="Calibri"/>
        <family val="2"/>
        <scheme val="minor"/>
      </rPr>
      <t>temperature sensors</t>
    </r>
  </si>
  <si>
    <r>
      <t>SEI instability due to low-temp SEI repair, slower Li⁺ intercalation / deintercalation: incomplete NMC electrode utilization (at low temperatures, kinetic limitations in both electrodes prevent full lithiation and delithiation, causing incomplete utilization of NMC. This results in slower charging and reduced effective capacity).</t>
    </r>
    <r>
      <rPr>
        <sz val="12"/>
        <color rgb="FFFF0000"/>
        <rFont val="Calibri"/>
        <family val="2"/>
        <scheme val="minor"/>
      </rPr>
      <t xml:space="preserve"> void formation contact loss at the interface</t>
    </r>
  </si>
  <si>
    <r>
      <t xml:space="preserve">Sudden voltage drop, impedance spike, </t>
    </r>
    <r>
      <rPr>
        <sz val="12"/>
        <color rgb="FFFF0000"/>
        <rFont val="Calibri"/>
        <family val="2"/>
        <scheme val="minor"/>
      </rPr>
      <t>temperature monitoring</t>
    </r>
  </si>
  <si>
    <r>
      <t>Partial Function (</t>
    </r>
    <r>
      <rPr>
        <sz val="12"/>
        <rFont val="Calibri"/>
        <family val="2"/>
        <scheme val="minor"/>
      </rPr>
      <t>the failure is reduced rate capability</t>
    </r>
    <r>
      <rPr>
        <sz val="12"/>
        <color theme="1"/>
        <rFont val="Calibri"/>
        <family val="2"/>
        <scheme val="minor"/>
      </rPr>
      <t>)</t>
    </r>
  </si>
  <si>
    <r>
      <t xml:space="preserve">Elevated temperatures accelerate lithium inventory loss due to parasitic reactions and solvent decomposition, </t>
    </r>
    <r>
      <rPr>
        <sz val="12"/>
        <color rgb="FFFF0000"/>
        <rFont val="Calibri"/>
        <family val="2"/>
        <scheme val="minor"/>
      </rPr>
      <t xml:space="preserve">contact loss at the interface, </t>
    </r>
    <r>
      <rPr>
        <sz val="12"/>
        <color theme="1"/>
        <rFont val="Calibri"/>
        <family val="2"/>
        <scheme val="minor"/>
      </rPr>
      <t>increase interfacial resistance, ultimately degrading charge/discharge efficiency and electrochemical performance.</t>
    </r>
  </si>
  <si>
    <r>
      <t>Intermittent Function (</t>
    </r>
    <r>
      <rPr>
        <sz val="12"/>
        <rFont val="Calibri"/>
        <family val="2"/>
        <scheme val="minor"/>
      </rPr>
      <t>unpredictable fall in performance</t>
    </r>
    <r>
      <rPr>
        <sz val="12"/>
        <color theme="1"/>
        <rFont val="Calibri"/>
        <family val="2"/>
        <scheme val="minor"/>
      </rPr>
      <t>)</t>
    </r>
  </si>
  <si>
    <r>
      <t xml:space="preserve">Localized lithium metal deposition and </t>
    </r>
    <r>
      <rPr>
        <sz val="12"/>
        <color rgb="FFFF0000"/>
        <rFont val="Calibri"/>
        <family val="2"/>
        <scheme val="minor"/>
      </rPr>
      <t>dendrite growth</t>
    </r>
    <r>
      <rPr>
        <sz val="12"/>
        <color theme="1"/>
        <rFont val="Calibri"/>
        <family val="2"/>
        <scheme val="minor"/>
      </rPr>
      <t xml:space="preserve"> can destabilize the SEI layer, leading to voltage fluctuations and intermittent micro-short circuits. These high-temperature-induced instabilities may trigger BMS protection events and interrupt normal battery operation.</t>
    </r>
  </si>
  <si>
    <r>
      <t xml:space="preserve">SEI thickening, active Li loss, </t>
    </r>
    <r>
      <rPr>
        <sz val="12"/>
        <color rgb="FFFF0000"/>
        <rFont val="Calibri"/>
        <family val="2"/>
        <scheme val="minor"/>
      </rPr>
      <t>Li- dendrite formation due to high current density</t>
    </r>
    <r>
      <rPr>
        <sz val="12"/>
        <color theme="1"/>
        <rFont val="Calibri"/>
        <family val="2"/>
        <scheme val="minor"/>
      </rPr>
      <t>impedance rise (transition metal dissolution and progressive SEI thickening leading to loss of active lithium, an increase in internal resistance, and eventual electrical failure with sudden power loss).</t>
    </r>
    <r>
      <rPr>
        <sz val="12"/>
        <color rgb="FFFF0000"/>
        <rFont val="Calibri"/>
        <family val="2"/>
        <scheme val="minor"/>
      </rPr>
      <t xml:space="preserve">dendrite penetrates solid eelctrolyte causing internal short and thermal runaway </t>
    </r>
    <r>
      <rPr>
        <sz val="12"/>
        <color theme="1"/>
        <rFont val="Calibri"/>
        <family val="2"/>
        <scheme val="minor"/>
      </rPr>
      <t xml:space="preserve">. </t>
    </r>
    <r>
      <rPr>
        <sz val="12"/>
        <color rgb="FFFF0000"/>
        <rFont val="Calibri"/>
        <family val="2"/>
        <scheme val="minor"/>
      </rPr>
      <t>fast Li-ion flux cause mechanical failure at the interface, delamination and loss of contact, localised heating at the solid electrolyte</t>
    </r>
  </si>
  <si>
    <r>
      <t xml:space="preserve">Optimize formation protocol, use SEI-stabilizing additives to prevent thickening, cell design for power application, surface coating of cathode, doping of CAM, </t>
    </r>
    <r>
      <rPr>
        <sz val="12"/>
        <color rgb="FFFF0000"/>
        <rFont val="Calibri"/>
        <family val="2"/>
        <scheme val="minor"/>
      </rPr>
      <t>interface optimization</t>
    </r>
  </si>
  <si>
    <r>
      <t>NMC active material loss, impedance rise (repeated cycles at full charge and full discharge cause structural damage to NMC, LPSCL, and SEI instability, which leads to fast loss of cell capacity that will eventually result in reduced driving range, requiring earlier-than-expected recharge)</t>
    </r>
    <r>
      <rPr>
        <sz val="12"/>
        <color rgb="FFFF0000"/>
        <rFont val="Calibri"/>
        <family val="2"/>
        <scheme val="minor"/>
      </rPr>
      <t xml:space="preserve"> stress at the interface</t>
    </r>
  </si>
  <si>
    <r>
      <t xml:space="preserve">SoH tracking, voltage gap, cycle trend, </t>
    </r>
    <r>
      <rPr>
        <sz val="12"/>
        <color rgb="FFFF0000"/>
        <rFont val="Calibri"/>
        <family val="2"/>
        <scheme val="minor"/>
      </rPr>
      <t>capacity fade</t>
    </r>
  </si>
  <si>
    <r>
      <t xml:space="preserve">Intermittent Function (the failure is </t>
    </r>
    <r>
      <rPr>
        <sz val="12"/>
        <rFont val="Calibri"/>
        <family val="2"/>
        <scheme val="minor"/>
      </rPr>
      <t>starts/stops unpredictably</t>
    </r>
    <r>
      <rPr>
        <sz val="12"/>
        <color theme="1"/>
        <rFont val="Calibri"/>
        <family val="2"/>
        <scheme val="minor"/>
      </rPr>
      <t>)</t>
    </r>
  </si>
  <si>
    <r>
      <t xml:space="preserve">Morphology of cathode, electrolyte optimization, </t>
    </r>
    <r>
      <rPr>
        <sz val="12"/>
        <color rgb="FFFF0000"/>
        <rFont val="Calibri"/>
        <family val="2"/>
        <scheme val="minor"/>
      </rPr>
      <t>interface optimization</t>
    </r>
  </si>
  <si>
    <r>
      <t xml:space="preserve">Fire, </t>
    </r>
    <r>
      <rPr>
        <b/>
        <sz val="12"/>
        <color rgb="FFFF0000"/>
        <rFont val="Calibri"/>
        <family val="2"/>
        <scheme val="minor"/>
      </rPr>
      <t>thermal runaway</t>
    </r>
  </si>
  <si>
    <t>The National Laboratory of the Rockies (NLR) is operated for the U.S. Department of Energy (DOE) by the Alliance for Energy Innovation, LLC ("Alliance").</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</si>
  <si>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t>
  </si>
  <si>
    <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</si>
</sst>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66FF"/>
      <name val="Calibri"/>
      <family val="2"/>
      <scheme val="minor"/>
    </font>
    <font>
      <b/>
      <sz val="12"/>
      <name val="Calibri"/>
      <family val="2"/>
      <scheme val="minor"/>
    </font>
    <font>
      <b/>
      <sz val="12"/>
      <color rgb="FFFF0000"/>
      <name val="Calibri"/>
      <family val="2"/>
      <scheme val="minor"/>
    </font>
    <font>
      <sz val="12"/>
      <name val="Calibri"/>
      <family val="2"/>
      <scheme val="minor"/>
    </font>
    <font>
      <sz val="10"/>
      <color rgb="FF333333"/>
      <name val="Times New Roman"/>
      <family val="1"/>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9" fillId="0" borderId="0" xfId="0" applyFont="1" applyAlignment="1">
      <alignment horizontal="left"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468862</xdr:colOff>
      <xdr:row>0</xdr:row>
      <xdr:rowOff>0</xdr:rowOff>
    </xdr:from>
    <xdr:to>
      <xdr:col>12</xdr:col>
      <xdr:colOff>487522</xdr:colOff>
      <xdr:row>22</xdr:row>
      <xdr:rowOff>103248</xdr:rowOff>
    </xdr:to>
    <xdr:pic>
      <xdr:nvPicPr>
        <xdr:cNvPr id="2" name="Picture 1">
          <a:extLst>
            <a:ext uri="{FF2B5EF4-FFF2-40B4-BE49-F238E27FC236}">
              <a16:creationId xmlns:a16="http://schemas.microsoft.com/office/drawing/2014/main" id="{F1255992-4160-4A40-B271-CDCA9E2C07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7719" y="0"/>
          <a:ext cx="3937517" cy="4174505"/>
        </a:xfrm>
        <a:prstGeom prst="rect">
          <a:avLst/>
        </a:prstGeom>
        <a:noFill/>
        <a:ln>
          <a:noFill/>
        </a:ln>
      </xdr:spPr>
    </xdr:pic>
    <xdr:clientData/>
  </xdr:twoCellAnchor>
  <xdr:twoCellAnchor editAs="oneCell">
    <xdr:from>
      <xdr:col>12</xdr:col>
      <xdr:colOff>438540</xdr:colOff>
      <xdr:row>0</xdr:row>
      <xdr:rowOff>62206</xdr:rowOff>
    </xdr:from>
    <xdr:to>
      <xdr:col>19</xdr:col>
      <xdr:colOff>171841</xdr:colOff>
      <xdr:row>22</xdr:row>
      <xdr:rowOff>81735</xdr:rowOff>
    </xdr:to>
    <xdr:pic>
      <xdr:nvPicPr>
        <xdr:cNvPr id="3" name="Picture 2" descr="A table with text on it&#10;&#10;Description automatically generated">
          <a:extLst>
            <a:ext uri="{FF2B5EF4-FFF2-40B4-BE49-F238E27FC236}">
              <a16:creationId xmlns:a16="http://schemas.microsoft.com/office/drawing/2014/main" id="{83640533-E714-4F92-A990-9DC3D47407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76254" y="62206"/>
          <a:ext cx="4305301" cy="4090786"/>
        </a:xfrm>
        <a:prstGeom prst="rect">
          <a:avLst/>
        </a:prstGeom>
        <a:noFill/>
        <a:ln>
          <a:noFill/>
        </a:ln>
      </xdr:spPr>
    </xdr:pic>
    <xdr:clientData/>
  </xdr:twoCellAnchor>
  <xdr:twoCellAnchor editAs="oneCell">
    <xdr:from>
      <xdr:col>19</xdr:col>
      <xdr:colOff>191277</xdr:colOff>
      <xdr:row>0</xdr:row>
      <xdr:rowOff>36547</xdr:rowOff>
    </xdr:from>
    <xdr:to>
      <xdr:col>24</xdr:col>
      <xdr:colOff>217714</xdr:colOff>
      <xdr:row>22</xdr:row>
      <xdr:rowOff>98472</xdr:rowOff>
    </xdr:to>
    <xdr:pic>
      <xdr:nvPicPr>
        <xdr:cNvPr id="4" name="Picture 3" descr="A white sheet with black text&#10;&#10;Description automatically generated">
          <a:extLst>
            <a:ext uri="{FF2B5EF4-FFF2-40B4-BE49-F238E27FC236}">
              <a16:creationId xmlns:a16="http://schemas.microsoft.com/office/drawing/2014/main" id="{66EE3C3E-C5DE-4F34-9F37-75225007DF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00991" y="36547"/>
          <a:ext cx="3292152" cy="4133182"/>
        </a:xfrm>
        <a:prstGeom prst="rect">
          <a:avLst/>
        </a:prstGeom>
        <a:noFill/>
        <a:ln>
          <a:noFill/>
        </a:ln>
      </xdr:spPr>
    </xdr:pic>
    <xdr:clientData/>
  </xdr:twoCellAnchor>
  <xdr:twoCellAnchor editAs="oneCell">
    <xdr:from>
      <xdr:col>0</xdr:col>
      <xdr:colOff>0</xdr:colOff>
      <xdr:row>0</xdr:row>
      <xdr:rowOff>63761</xdr:rowOff>
    </xdr:from>
    <xdr:to>
      <xdr:col>6</xdr:col>
      <xdr:colOff>288472</xdr:colOff>
      <xdr:row>9</xdr:row>
      <xdr:rowOff>1758</xdr:rowOff>
    </xdr:to>
    <xdr:pic>
      <xdr:nvPicPr>
        <xdr:cNvPr id="5" name="Picture 4">
          <a:extLst>
            <a:ext uri="{FF2B5EF4-FFF2-40B4-BE49-F238E27FC236}">
              <a16:creationId xmlns:a16="http://schemas.microsoft.com/office/drawing/2014/main" id="{BAF3EA30-7A46-4D7F-8E9E-04FA01A099B0}"/>
            </a:ext>
          </a:extLst>
        </xdr:cNvPr>
        <xdr:cNvPicPr>
          <a:picLocks noChangeAspect="1"/>
        </xdr:cNvPicPr>
      </xdr:nvPicPr>
      <xdr:blipFill>
        <a:blip xmlns:r="http://schemas.openxmlformats.org/officeDocument/2006/relationships" r:embed="rId4"/>
        <a:stretch>
          <a:fillRect/>
        </a:stretch>
      </xdr:blipFill>
      <xdr:spPr>
        <a:xfrm>
          <a:off x="0" y="63761"/>
          <a:ext cx="4207329" cy="160351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3A88-E42C-E245-BBE7-D057F472769D}">
  <dimension ref="A1:A5"/>
  <sheetViews>
    <sheetView tabSelected="1" zoomScaleNormal="100" workbookViewId="0">
      <selection activeCell="A8" sqref="A8"/>
    </sheetView>
  </sheetViews>
  <sheetFormatPr baseColWidth="10" defaultColWidth="8.83203125" defaultRowHeight="15" x14ac:dyDescent="0.2"/>
  <cols>
    <col min="1" max="1" width="104.6640625" customWidth="1"/>
  </cols>
  <sheetData>
    <row r="1" spans="1:1" ht="31.25" customHeight="1" x14ac:dyDescent="0.2">
      <c r="A1" s="14" t="s">
        <v>115</v>
      </c>
    </row>
    <row r="2" spans="1:1" x14ac:dyDescent="0.2">
      <c r="A2" s="15"/>
    </row>
    <row r="3" spans="1:1" ht="124.25" customHeight="1" x14ac:dyDescent="0.2">
      <c r="A3" s="14" t="s">
        <v>116</v>
      </c>
    </row>
    <row r="4" spans="1:1" x14ac:dyDescent="0.2">
      <c r="A4" s="15"/>
    </row>
    <row r="5" spans="1:1" ht="137" customHeight="1" x14ac:dyDescent="0.2">
      <c r="A5" s="14" t="s">
        <v>117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6B9CC-256F-48D9-9882-71F6954C8418}">
  <dimension ref="A1"/>
  <sheetViews>
    <sheetView workbookViewId="0">
      <selection activeCell="X25" sqref="X25"/>
    </sheetView>
  </sheetViews>
  <sheetFormatPr baseColWidth="10" defaultColWidth="8.83203125"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934B6-87D8-489E-BC32-C6154B40B303}">
  <dimension ref="A1:K28"/>
  <sheetViews>
    <sheetView workbookViewId="0">
      <pane ySplit="1" topLeftCell="A2" activePane="bottomLeft" state="frozen"/>
      <selection pane="bottomLeft" activeCell="B2" sqref="B2"/>
    </sheetView>
  </sheetViews>
  <sheetFormatPr baseColWidth="10" defaultColWidth="8.83203125" defaultRowHeight="16" x14ac:dyDescent="0.2"/>
  <cols>
    <col min="1" max="1" width="25.5" style="6" customWidth="1"/>
    <col min="2" max="2" width="23.83203125" style="6" customWidth="1"/>
    <col min="3" max="3" width="15.83203125" style="6" customWidth="1"/>
    <col min="4" max="4" width="7.83203125" style="6" customWidth="1"/>
    <col min="5" max="5" width="48.5" style="6" customWidth="1"/>
    <col min="6" max="6" width="10.83203125" style="6" customWidth="1"/>
    <col min="7" max="7" width="15.83203125" style="6" customWidth="1"/>
    <col min="8" max="8" width="9.83203125" style="6" customWidth="1"/>
    <col min="9" max="9" width="4.5" style="6" bestFit="1" customWidth="1"/>
    <col min="10" max="10" width="32.33203125" style="6" customWidth="1"/>
    <col min="11" max="16384" width="8.83203125" style="6"/>
  </cols>
  <sheetData>
    <row r="1" spans="1:11" ht="51" x14ac:dyDescent="0.2">
      <c r="A1" s="7" t="s">
        <v>0</v>
      </c>
      <c r="B1" s="7" t="s">
        <v>44</v>
      </c>
      <c r="C1" s="7" t="s">
        <v>1</v>
      </c>
      <c r="D1" s="7" t="s">
        <v>2</v>
      </c>
      <c r="E1" s="7" t="s">
        <v>45</v>
      </c>
      <c r="F1" s="7" t="s">
        <v>3</v>
      </c>
      <c r="G1" s="7" t="s">
        <v>47</v>
      </c>
      <c r="H1" s="7" t="s">
        <v>46</v>
      </c>
      <c r="I1" s="7" t="s">
        <v>43</v>
      </c>
      <c r="J1" s="7" t="s">
        <v>42</v>
      </c>
      <c r="K1" s="8"/>
    </row>
    <row r="2" spans="1:11" ht="119" x14ac:dyDescent="0.2">
      <c r="A2" s="2" t="s">
        <v>30</v>
      </c>
      <c r="B2" s="2" t="s">
        <v>86</v>
      </c>
      <c r="C2" s="9" t="s">
        <v>87</v>
      </c>
      <c r="D2" s="1">
        <v>9</v>
      </c>
      <c r="E2" s="2" t="s">
        <v>88</v>
      </c>
      <c r="F2" s="2">
        <v>1</v>
      </c>
      <c r="G2" s="2" t="s">
        <v>89</v>
      </c>
      <c r="H2" s="2">
        <v>6</v>
      </c>
      <c r="I2" s="2">
        <f>D2*F2*H2</f>
        <v>54</v>
      </c>
      <c r="J2" s="2" t="s">
        <v>72</v>
      </c>
      <c r="K2" s="8"/>
    </row>
    <row r="3" spans="1:11" ht="85" x14ac:dyDescent="0.2">
      <c r="A3" s="2" t="s">
        <v>30</v>
      </c>
      <c r="B3" s="2" t="s">
        <v>31</v>
      </c>
      <c r="C3" s="7" t="s">
        <v>90</v>
      </c>
      <c r="D3" s="2">
        <v>6</v>
      </c>
      <c r="E3" s="2" t="s">
        <v>71</v>
      </c>
      <c r="F3" s="2">
        <v>6</v>
      </c>
      <c r="G3" s="2" t="s">
        <v>80</v>
      </c>
      <c r="H3" s="2">
        <v>4</v>
      </c>
      <c r="I3" s="2">
        <f t="shared" ref="I3:I28" si="0">D3*F3*H3</f>
        <v>144</v>
      </c>
      <c r="J3" s="2" t="s">
        <v>91</v>
      </c>
      <c r="K3" s="8"/>
    </row>
    <row r="4" spans="1:11" ht="102" x14ac:dyDescent="0.2">
      <c r="A4" s="2" t="s">
        <v>30</v>
      </c>
      <c r="B4" s="2" t="s">
        <v>92</v>
      </c>
      <c r="C4" s="7" t="s">
        <v>48</v>
      </c>
      <c r="D4" s="2">
        <v>5</v>
      </c>
      <c r="E4" s="2" t="s">
        <v>70</v>
      </c>
      <c r="F4" s="2">
        <v>5</v>
      </c>
      <c r="G4" s="2" t="s">
        <v>93</v>
      </c>
      <c r="H4" s="2">
        <v>5</v>
      </c>
      <c r="I4" s="2">
        <f t="shared" si="0"/>
        <v>125</v>
      </c>
      <c r="J4" s="2" t="s">
        <v>69</v>
      </c>
      <c r="K4" s="8"/>
    </row>
    <row r="5" spans="1:11" s="11" customFormat="1" x14ac:dyDescent="0.2">
      <c r="A5" s="3"/>
      <c r="B5" s="3"/>
      <c r="C5" s="3"/>
      <c r="D5" s="3"/>
      <c r="E5" s="3"/>
      <c r="F5" s="3"/>
      <c r="G5" s="3"/>
      <c r="H5" s="3"/>
      <c r="I5" s="3"/>
      <c r="J5" s="3"/>
      <c r="K5" s="10"/>
    </row>
    <row r="6" spans="1:11" ht="119" x14ac:dyDescent="0.2">
      <c r="A6" s="2" t="s">
        <v>14</v>
      </c>
      <c r="B6" s="2" t="s">
        <v>33</v>
      </c>
      <c r="C6" s="7" t="s">
        <v>81</v>
      </c>
      <c r="D6" s="2">
        <v>8</v>
      </c>
      <c r="E6" s="2" t="s">
        <v>66</v>
      </c>
      <c r="F6" s="2">
        <v>4</v>
      </c>
      <c r="G6" s="2" t="s">
        <v>94</v>
      </c>
      <c r="H6" s="2">
        <v>6</v>
      </c>
      <c r="I6" s="2">
        <f t="shared" si="0"/>
        <v>192</v>
      </c>
      <c r="J6" s="2" t="s">
        <v>56</v>
      </c>
      <c r="K6" s="8"/>
    </row>
    <row r="7" spans="1:11" ht="119" x14ac:dyDescent="0.2">
      <c r="A7" s="2" t="s">
        <v>14</v>
      </c>
      <c r="B7" s="2" t="s">
        <v>34</v>
      </c>
      <c r="C7" s="7" t="s">
        <v>95</v>
      </c>
      <c r="D7" s="2">
        <v>6</v>
      </c>
      <c r="E7" s="2" t="s">
        <v>55</v>
      </c>
      <c r="F7" s="2">
        <v>5</v>
      </c>
      <c r="G7" s="2" t="s">
        <v>16</v>
      </c>
      <c r="H7" s="2">
        <v>5</v>
      </c>
      <c r="I7" s="2">
        <f t="shared" si="0"/>
        <v>150</v>
      </c>
      <c r="J7" s="2" t="s">
        <v>73</v>
      </c>
      <c r="K7" s="8"/>
    </row>
    <row r="8" spans="1:11" ht="85" x14ac:dyDescent="0.2">
      <c r="A8" s="2" t="s">
        <v>14</v>
      </c>
      <c r="B8" s="2" t="s">
        <v>32</v>
      </c>
      <c r="C8" s="7" t="s">
        <v>37</v>
      </c>
      <c r="D8" s="2">
        <v>9</v>
      </c>
      <c r="E8" s="2" t="s">
        <v>83</v>
      </c>
      <c r="F8" s="2">
        <v>3</v>
      </c>
      <c r="G8" s="2" t="s">
        <v>15</v>
      </c>
      <c r="H8" s="2">
        <v>7</v>
      </c>
      <c r="I8" s="2">
        <f t="shared" si="0"/>
        <v>189</v>
      </c>
      <c r="J8" s="2" t="s">
        <v>84</v>
      </c>
      <c r="K8" s="8"/>
    </row>
    <row r="9" spans="1:11" s="13" customFormat="1" x14ac:dyDescent="0.2">
      <c r="A9" s="4"/>
      <c r="B9" s="4"/>
      <c r="C9" s="4"/>
      <c r="D9" s="4"/>
      <c r="E9" s="4"/>
      <c r="F9" s="4"/>
      <c r="G9" s="4"/>
      <c r="H9" s="4"/>
      <c r="I9" s="4"/>
      <c r="J9" s="4"/>
      <c r="K9" s="12"/>
    </row>
    <row r="10" spans="1:11" ht="136" x14ac:dyDescent="0.2">
      <c r="A10" s="2" t="s">
        <v>13</v>
      </c>
      <c r="B10" s="2" t="s">
        <v>25</v>
      </c>
      <c r="C10" s="7" t="s">
        <v>38</v>
      </c>
      <c r="D10" s="2">
        <v>5</v>
      </c>
      <c r="E10" s="2" t="s">
        <v>96</v>
      </c>
      <c r="F10" s="2">
        <v>1</v>
      </c>
      <c r="G10" s="2" t="s">
        <v>7</v>
      </c>
      <c r="H10" s="2">
        <v>6</v>
      </c>
      <c r="I10" s="2">
        <f t="shared" si="0"/>
        <v>30</v>
      </c>
      <c r="J10" s="2" t="s">
        <v>57</v>
      </c>
      <c r="K10" s="8"/>
    </row>
    <row r="11" spans="1:11" ht="68" x14ac:dyDescent="0.2">
      <c r="A11" s="2" t="s">
        <v>13</v>
      </c>
      <c r="B11" s="2" t="s">
        <v>97</v>
      </c>
      <c r="C11" s="7" t="s">
        <v>39</v>
      </c>
      <c r="D11" s="2">
        <v>7</v>
      </c>
      <c r="E11" s="2" t="s">
        <v>79</v>
      </c>
      <c r="F11" s="2">
        <v>7</v>
      </c>
      <c r="G11" s="2" t="s">
        <v>5</v>
      </c>
      <c r="H11" s="2">
        <v>5</v>
      </c>
      <c r="I11" s="5">
        <f t="shared" si="0"/>
        <v>245</v>
      </c>
      <c r="J11" s="2" t="s">
        <v>58</v>
      </c>
      <c r="K11" s="8"/>
    </row>
    <row r="12" spans="1:11" ht="85" x14ac:dyDescent="0.2">
      <c r="A12" s="2" t="s">
        <v>13</v>
      </c>
      <c r="B12" s="2" t="s">
        <v>98</v>
      </c>
      <c r="C12" s="7" t="s">
        <v>48</v>
      </c>
      <c r="D12" s="2">
        <v>5</v>
      </c>
      <c r="E12" s="2" t="s">
        <v>99</v>
      </c>
      <c r="F12" s="2">
        <v>5</v>
      </c>
      <c r="G12" s="2" t="s">
        <v>6</v>
      </c>
      <c r="H12" s="2">
        <v>5</v>
      </c>
      <c r="I12" s="2">
        <f t="shared" si="0"/>
        <v>125</v>
      </c>
      <c r="J12" s="2" t="s">
        <v>59</v>
      </c>
      <c r="K12" s="8"/>
    </row>
    <row r="13" spans="1:11" ht="102" x14ac:dyDescent="0.2">
      <c r="A13" s="2" t="s">
        <v>13</v>
      </c>
      <c r="B13" s="2" t="s">
        <v>24</v>
      </c>
      <c r="C13" s="7" t="s">
        <v>100</v>
      </c>
      <c r="D13" s="1">
        <v>9</v>
      </c>
      <c r="E13" s="2" t="s">
        <v>51</v>
      </c>
      <c r="F13" s="2">
        <v>2</v>
      </c>
      <c r="G13" s="2" t="s">
        <v>101</v>
      </c>
      <c r="H13" s="2">
        <v>6</v>
      </c>
      <c r="I13" s="2">
        <f t="shared" si="0"/>
        <v>108</v>
      </c>
      <c r="J13" s="2" t="s">
        <v>60</v>
      </c>
      <c r="K13" s="8"/>
    </row>
    <row r="14" spans="1:11" s="11" customFormat="1" x14ac:dyDescent="0.2">
      <c r="A14" s="3"/>
      <c r="B14" s="3"/>
      <c r="C14" s="3"/>
      <c r="D14" s="3"/>
      <c r="E14" s="3"/>
      <c r="F14" s="3"/>
      <c r="G14" s="3"/>
      <c r="H14" s="3"/>
      <c r="I14" s="3">
        <f t="shared" si="0"/>
        <v>0</v>
      </c>
      <c r="J14" s="3"/>
      <c r="K14" s="10"/>
    </row>
    <row r="15" spans="1:11" ht="85" x14ac:dyDescent="0.2">
      <c r="A15" s="2" t="s">
        <v>11</v>
      </c>
      <c r="B15" s="2" t="s">
        <v>27</v>
      </c>
      <c r="C15" s="7" t="s">
        <v>37</v>
      </c>
      <c r="D15" s="2">
        <v>10</v>
      </c>
      <c r="E15" s="2" t="s">
        <v>53</v>
      </c>
      <c r="F15" s="2">
        <v>4</v>
      </c>
      <c r="G15" s="2" t="s">
        <v>8</v>
      </c>
      <c r="H15" s="2">
        <v>8</v>
      </c>
      <c r="I15" s="5">
        <f t="shared" si="0"/>
        <v>320</v>
      </c>
      <c r="J15" s="2" t="s">
        <v>52</v>
      </c>
      <c r="K15" s="8"/>
    </row>
    <row r="16" spans="1:11" ht="153" x14ac:dyDescent="0.2">
      <c r="A16" s="2" t="s">
        <v>11</v>
      </c>
      <c r="B16" s="2" t="s">
        <v>28</v>
      </c>
      <c r="C16" s="7" t="s">
        <v>39</v>
      </c>
      <c r="D16" s="2">
        <v>6</v>
      </c>
      <c r="E16" s="2" t="s">
        <v>102</v>
      </c>
      <c r="F16" s="2">
        <v>6</v>
      </c>
      <c r="G16" s="2" t="s">
        <v>9</v>
      </c>
      <c r="H16" s="2">
        <v>4</v>
      </c>
      <c r="I16" s="2">
        <f t="shared" si="0"/>
        <v>144</v>
      </c>
      <c r="J16" s="2" t="s">
        <v>61</v>
      </c>
    </row>
    <row r="17" spans="1:11" ht="102" x14ac:dyDescent="0.2">
      <c r="A17" s="2" t="s">
        <v>11</v>
      </c>
      <c r="B17" s="2" t="s">
        <v>29</v>
      </c>
      <c r="C17" s="7" t="s">
        <v>48</v>
      </c>
      <c r="D17" s="2">
        <v>5</v>
      </c>
      <c r="E17" s="2" t="s">
        <v>50</v>
      </c>
      <c r="F17" s="2">
        <v>5</v>
      </c>
      <c r="G17" s="2" t="s">
        <v>10</v>
      </c>
      <c r="H17" s="2">
        <v>6</v>
      </c>
      <c r="I17" s="2">
        <f t="shared" si="0"/>
        <v>150</v>
      </c>
      <c r="J17" s="2" t="s">
        <v>76</v>
      </c>
      <c r="K17" s="8"/>
    </row>
    <row r="18" spans="1:11" ht="85" x14ac:dyDescent="0.2">
      <c r="A18" s="2" t="s">
        <v>11</v>
      </c>
      <c r="B18" s="2" t="s">
        <v>26</v>
      </c>
      <c r="C18" s="7" t="s">
        <v>40</v>
      </c>
      <c r="D18" s="2">
        <v>10</v>
      </c>
      <c r="E18" s="2" t="s">
        <v>68</v>
      </c>
      <c r="F18" s="2">
        <v>5</v>
      </c>
      <c r="G18" s="2" t="s">
        <v>103</v>
      </c>
      <c r="H18" s="2">
        <v>8</v>
      </c>
      <c r="I18" s="5">
        <f t="shared" si="0"/>
        <v>400</v>
      </c>
      <c r="J18" s="2" t="s">
        <v>62</v>
      </c>
    </row>
    <row r="19" spans="1:11" s="11" customFormat="1" x14ac:dyDescent="0.2">
      <c r="A19" s="3"/>
      <c r="B19" s="3"/>
      <c r="C19" s="3"/>
      <c r="D19" s="3"/>
      <c r="E19" s="3"/>
      <c r="F19" s="3"/>
      <c r="G19" s="3"/>
      <c r="H19" s="3"/>
      <c r="I19" s="3"/>
      <c r="J19" s="3"/>
      <c r="K19" s="10"/>
    </row>
    <row r="20" spans="1:11" ht="85" x14ac:dyDescent="0.2">
      <c r="A20" s="2" t="s">
        <v>17</v>
      </c>
      <c r="B20" s="2" t="s">
        <v>36</v>
      </c>
      <c r="C20" s="7" t="s">
        <v>41</v>
      </c>
      <c r="D20" s="2">
        <v>8</v>
      </c>
      <c r="E20" s="2" t="s">
        <v>74</v>
      </c>
      <c r="F20" s="2">
        <v>6</v>
      </c>
      <c r="G20" s="2" t="s">
        <v>19</v>
      </c>
      <c r="H20" s="2">
        <v>5</v>
      </c>
      <c r="I20" s="2">
        <f t="shared" si="0"/>
        <v>240</v>
      </c>
      <c r="J20" s="2" t="s">
        <v>85</v>
      </c>
      <c r="K20" s="8"/>
    </row>
    <row r="21" spans="1:11" ht="72" customHeight="1" x14ac:dyDescent="0.2">
      <c r="A21" s="2" t="s">
        <v>17</v>
      </c>
      <c r="B21" s="2" t="s">
        <v>104</v>
      </c>
      <c r="C21" s="7" t="s">
        <v>49</v>
      </c>
      <c r="D21" s="2">
        <v>6</v>
      </c>
      <c r="E21" s="2" t="s">
        <v>105</v>
      </c>
      <c r="F21" s="2">
        <v>5</v>
      </c>
      <c r="G21" s="2" t="s">
        <v>20</v>
      </c>
      <c r="H21" s="2">
        <v>5</v>
      </c>
      <c r="I21" s="2">
        <f t="shared" si="0"/>
        <v>150</v>
      </c>
      <c r="J21" s="2" t="s">
        <v>63</v>
      </c>
      <c r="K21" s="8"/>
    </row>
    <row r="22" spans="1:11" ht="72" customHeight="1" x14ac:dyDescent="0.2">
      <c r="A22" s="2" t="s">
        <v>17</v>
      </c>
      <c r="B22" s="2" t="s">
        <v>106</v>
      </c>
      <c r="C22" s="7" t="s">
        <v>48</v>
      </c>
      <c r="D22" s="2">
        <v>5</v>
      </c>
      <c r="E22" s="2" t="s">
        <v>107</v>
      </c>
      <c r="F22" s="2">
        <v>4</v>
      </c>
      <c r="G22" s="2" t="s">
        <v>21</v>
      </c>
      <c r="H22" s="2">
        <v>5</v>
      </c>
      <c r="I22" s="2">
        <f t="shared" si="0"/>
        <v>100</v>
      </c>
      <c r="J22" s="2" t="s">
        <v>65</v>
      </c>
      <c r="K22" s="8"/>
    </row>
    <row r="23" spans="1:11" ht="72" customHeight="1" x14ac:dyDescent="0.2">
      <c r="A23" s="2" t="s">
        <v>17</v>
      </c>
      <c r="B23" s="2" t="s">
        <v>35</v>
      </c>
      <c r="C23" s="7" t="s">
        <v>40</v>
      </c>
      <c r="D23" s="2">
        <v>9</v>
      </c>
      <c r="E23" s="2" t="s">
        <v>67</v>
      </c>
      <c r="F23" s="2">
        <v>6</v>
      </c>
      <c r="G23" s="2" t="s">
        <v>18</v>
      </c>
      <c r="H23" s="2">
        <v>6</v>
      </c>
      <c r="I23" s="5">
        <f t="shared" si="0"/>
        <v>324</v>
      </c>
      <c r="J23" s="2" t="s">
        <v>64</v>
      </c>
      <c r="K23" s="8"/>
    </row>
    <row r="24" spans="1:11" s="11" customFormat="1" x14ac:dyDescent="0.2">
      <c r="A24" s="3"/>
      <c r="B24" s="3"/>
      <c r="C24" s="3"/>
      <c r="D24" s="3"/>
      <c r="E24" s="3"/>
      <c r="F24" s="3"/>
      <c r="G24" s="3"/>
      <c r="H24" s="3"/>
      <c r="I24" s="3"/>
      <c r="J24" s="3"/>
      <c r="K24" s="10"/>
    </row>
    <row r="25" spans="1:11" ht="170" x14ac:dyDescent="0.2">
      <c r="A25" s="2" t="s">
        <v>12</v>
      </c>
      <c r="B25" s="2" t="s">
        <v>22</v>
      </c>
      <c r="C25" s="7" t="s">
        <v>38</v>
      </c>
      <c r="D25" s="2">
        <v>10</v>
      </c>
      <c r="E25" s="2" t="s">
        <v>108</v>
      </c>
      <c r="F25" s="2">
        <v>4</v>
      </c>
      <c r="G25" s="2" t="s">
        <v>82</v>
      </c>
      <c r="H25" s="2">
        <v>7</v>
      </c>
      <c r="I25" s="5">
        <f t="shared" si="0"/>
        <v>280</v>
      </c>
      <c r="J25" s="2" t="s">
        <v>109</v>
      </c>
      <c r="K25" s="8"/>
    </row>
    <row r="26" spans="1:11" ht="102" x14ac:dyDescent="0.2">
      <c r="A26" s="2" t="s">
        <v>12</v>
      </c>
      <c r="B26" s="2" t="s">
        <v>23</v>
      </c>
      <c r="C26" s="7" t="s">
        <v>39</v>
      </c>
      <c r="D26" s="2">
        <v>6</v>
      </c>
      <c r="E26" s="2" t="s">
        <v>110</v>
      </c>
      <c r="F26" s="2">
        <v>6</v>
      </c>
      <c r="G26" s="2" t="s">
        <v>111</v>
      </c>
      <c r="H26" s="2">
        <v>4</v>
      </c>
      <c r="I26" s="2">
        <f>D26*F26*H26</f>
        <v>144</v>
      </c>
      <c r="J26" s="2" t="s">
        <v>54</v>
      </c>
      <c r="K26" s="8"/>
    </row>
    <row r="27" spans="1:11" ht="102" x14ac:dyDescent="0.2">
      <c r="A27" s="2" t="s">
        <v>12</v>
      </c>
      <c r="B27" s="2" t="s">
        <v>112</v>
      </c>
      <c r="C27" s="7" t="s">
        <v>48</v>
      </c>
      <c r="D27" s="2">
        <v>5</v>
      </c>
      <c r="E27" s="2" t="s">
        <v>75</v>
      </c>
      <c r="F27" s="2">
        <v>5</v>
      </c>
      <c r="G27" s="2" t="s">
        <v>6</v>
      </c>
      <c r="H27" s="2">
        <v>5</v>
      </c>
      <c r="I27" s="2">
        <f t="shared" si="0"/>
        <v>125</v>
      </c>
      <c r="J27" s="2" t="s">
        <v>113</v>
      </c>
      <c r="K27" s="8"/>
    </row>
    <row r="28" spans="1:11" ht="85" x14ac:dyDescent="0.2">
      <c r="A28" s="2" t="s">
        <v>12</v>
      </c>
      <c r="B28" s="2" t="s">
        <v>24</v>
      </c>
      <c r="C28" s="7" t="s">
        <v>114</v>
      </c>
      <c r="D28" s="2">
        <v>10</v>
      </c>
      <c r="E28" s="2" t="s">
        <v>78</v>
      </c>
      <c r="F28" s="2">
        <v>6</v>
      </c>
      <c r="G28" s="2" t="s">
        <v>4</v>
      </c>
      <c r="H28" s="2">
        <v>8</v>
      </c>
      <c r="I28" s="5">
        <f t="shared" si="0"/>
        <v>480</v>
      </c>
      <c r="J28" s="2" t="s">
        <v>77</v>
      </c>
      <c r="K28" s="8"/>
    </row>
  </sheetData>
  <pageMargins left="0.7" right="0.7" top="0.75" bottom="0.75" header="0.3" footer="0.3"/>
</worksheet>
</file>

<file path=docMetadata/LabelInfo.xml><?xml version="1.0" encoding="utf-8"?>
<clbl:labelList xmlns:clbl="http://schemas.microsoft.com/office/2020/mipLabelMetadata">
  <clbl:label id="{4d4200a5-c867-405e-b101-e2610b93dbdf}" enabled="0" method="" siteId="{4d4200a5-c867-405e-b101-e2610b93dbdf}" removed="1"/>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Definitions</vt:lpstr>
      <vt:lpstr>Li | LPSCl | NMC811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Rikka, Vallabha</dc:creator>
  <cp:lastModifiedBy>Singh, Avtar</cp:lastModifiedBy>
  <dcterms:created xsi:type="dcterms:W3CDTF">2025-05-14T03:48:25Z</dcterms:created>
  <dcterms:modified xsi:type="dcterms:W3CDTF">2026-02-26T18:46:22Z</dcterms:modified>
</cp:coreProperties>
</file>